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uildings and Grounds\BIDS\2020 Custodial Grounds Maintenace Filter Bids\2020-2021 Bids Submitted\2020-2021 Grounds Bids Submitted\"/>
    </mc:Choice>
  </mc:AlternateContent>
  <bookViews>
    <workbookView xWindow="0" yWindow="0" windowWidth="28800" windowHeight="12300" activeTab="1"/>
  </bookViews>
  <sheets>
    <sheet name="2020-2021 Bid Results" sheetId="1" r:id="rId1"/>
    <sheet name="2020-2021 Bid Winners" sheetId="2" r:id="rId2"/>
  </sheets>
  <calcPr calcId="162913"/>
</workbook>
</file>

<file path=xl/calcChain.xml><?xml version="1.0" encoding="utf-8"?>
<calcChain xmlns="http://schemas.openxmlformats.org/spreadsheetml/2006/main">
  <c r="J15" i="2" l="1"/>
  <c r="J6" i="2"/>
  <c r="J17" i="2" s="1"/>
  <c r="G13" i="2" l="1"/>
  <c r="G14" i="2"/>
  <c r="G12" i="2"/>
  <c r="G11" i="2"/>
  <c r="G10" i="2"/>
  <c r="G9" i="2"/>
  <c r="G8" i="2"/>
  <c r="G5" i="2"/>
  <c r="G4" i="2"/>
  <c r="G3" i="2"/>
  <c r="AD5" i="1" l="1"/>
  <c r="AD6" i="1"/>
  <c r="AD7" i="1"/>
  <c r="AD8" i="1"/>
  <c r="AD9" i="1"/>
  <c r="AD10" i="1"/>
  <c r="AD11" i="1"/>
  <c r="AD13" i="1"/>
  <c r="AD14" i="1"/>
  <c r="AD15" i="1"/>
  <c r="AD16" i="1"/>
  <c r="AD17" i="1"/>
  <c r="AD18" i="1"/>
  <c r="AD4" i="1"/>
  <c r="M19" i="1" l="1"/>
  <c r="Y19" i="1"/>
  <c r="AB11" i="1" l="1"/>
  <c r="AB5" i="1"/>
  <c r="AB6" i="1"/>
  <c r="AB7" i="1"/>
  <c r="AB8" i="1"/>
  <c r="AB9" i="1"/>
  <c r="AB10" i="1"/>
  <c r="AB13" i="1"/>
  <c r="AB14" i="1"/>
  <c r="AB15" i="1"/>
  <c r="AB16" i="1"/>
  <c r="AB17" i="1"/>
  <c r="AB4" i="1"/>
  <c r="Y8" i="1" l="1"/>
  <c r="Y7" i="1"/>
  <c r="Q15" i="1"/>
  <c r="Q14" i="1"/>
  <c r="Q12" i="1"/>
  <c r="Q19" i="1" s="1"/>
  <c r="G18" i="1" l="1"/>
  <c r="G17" i="1"/>
  <c r="G16" i="1"/>
  <c r="G15" i="1"/>
  <c r="G14" i="1"/>
  <c r="G13" i="1"/>
  <c r="G12" i="1"/>
  <c r="U12" i="1" s="1"/>
  <c r="U19" i="1" s="1"/>
  <c r="G11" i="1"/>
  <c r="G10" i="1"/>
  <c r="G9" i="1"/>
  <c r="U9" i="1" s="1"/>
  <c r="G8" i="1"/>
  <c r="U8" i="1" s="1"/>
  <c r="G7" i="1"/>
  <c r="U7" i="1" s="1"/>
  <c r="G6" i="1"/>
  <c r="G5" i="1"/>
  <c r="G4" i="1"/>
  <c r="I14" i="1" l="1"/>
  <c r="M5" i="1"/>
  <c r="I5" i="1"/>
  <c r="I7" i="1"/>
  <c r="I15" i="1"/>
  <c r="I9" i="1"/>
  <c r="I10" i="1"/>
  <c r="I12" i="1"/>
  <c r="M6" i="1"/>
  <c r="I6" i="1"/>
  <c r="I8" i="1"/>
  <c r="I16" i="1"/>
  <c r="I19" i="1" l="1"/>
  <c r="AB12" i="1"/>
  <c r="AD12" i="1" s="1"/>
  <c r="AD19" i="1" s="1"/>
</calcChain>
</file>

<file path=xl/comments1.xml><?xml version="1.0" encoding="utf-8"?>
<comments xmlns="http://schemas.openxmlformats.org/spreadsheetml/2006/main">
  <authors>
    <author>Kristen Kucharski</author>
  </authors>
  <commentList>
    <comment ref="AB4" authorId="0" shapeId="0">
      <text>
        <r>
          <rPr>
            <b/>
            <sz val="9"/>
            <color indexed="81"/>
            <rFont val="Tahoma"/>
            <family val="2"/>
          </rPr>
          <t>Kristen Kucharski:</t>
        </r>
        <r>
          <rPr>
            <sz val="9"/>
            <color indexed="81"/>
            <rFont val="Tahoma"/>
            <family val="2"/>
          </rPr>
          <t xml:space="preserve">
None Requested</t>
        </r>
      </text>
    </comment>
    <comment ref="AB11" authorId="0" shapeId="0">
      <text>
        <r>
          <rPr>
            <b/>
            <sz val="9"/>
            <color indexed="81"/>
            <rFont val="Tahoma"/>
            <family val="2"/>
          </rPr>
          <t>Kristen Kucharski:</t>
        </r>
        <r>
          <rPr>
            <sz val="9"/>
            <color indexed="81"/>
            <rFont val="Tahoma"/>
            <family val="2"/>
          </rPr>
          <t xml:space="preserve">
None Requested
</t>
        </r>
      </text>
    </comment>
    <comment ref="AB13" authorId="0" shapeId="0">
      <text>
        <r>
          <rPr>
            <b/>
            <sz val="9"/>
            <color indexed="81"/>
            <rFont val="Tahoma"/>
            <family val="2"/>
          </rPr>
          <t>Kristen Kucharski:</t>
        </r>
        <r>
          <rPr>
            <sz val="9"/>
            <color indexed="81"/>
            <rFont val="Tahoma"/>
            <family val="2"/>
          </rPr>
          <t xml:space="preserve">
None Requested</t>
        </r>
      </text>
    </comment>
    <comment ref="AB17" authorId="0" shapeId="0">
      <text>
        <r>
          <rPr>
            <b/>
            <sz val="9"/>
            <color indexed="81"/>
            <rFont val="Tahoma"/>
            <family val="2"/>
          </rPr>
          <t>Kristen Kucharski:</t>
        </r>
        <r>
          <rPr>
            <sz val="9"/>
            <color indexed="81"/>
            <rFont val="Tahoma"/>
            <family val="2"/>
          </rPr>
          <t xml:space="preserve">
None Requested
</t>
        </r>
      </text>
    </comment>
  </commentList>
</comments>
</file>

<file path=xl/sharedStrings.xml><?xml version="1.0" encoding="utf-8"?>
<sst xmlns="http://schemas.openxmlformats.org/spreadsheetml/2006/main" count="321" uniqueCount="63">
  <si>
    <t>DESCRIPTION</t>
  </si>
  <si>
    <t>SPEC</t>
  </si>
  <si>
    <t>COMMENTS</t>
  </si>
  <si>
    <t>SIZE</t>
  </si>
  <si>
    <t>QTY
 NORTH</t>
  </si>
  <si>
    <t>QTY
 SOUTH</t>
  </si>
  <si>
    <t>DIST. TOTAL QTY</t>
  </si>
  <si>
    <t>Bid Unit Price</t>
  </si>
  <si>
    <t>Chalk Field Marking 
 Material</t>
  </si>
  <si>
    <t>Non-caustic dry line marking chalk. Bright white color</t>
  </si>
  <si>
    <t>**all deliveries to South must include forklift capable of stacking material two (2) pallets high. South will call for product. We cannot store full order Deliver within 4wks of order.</t>
  </si>
  <si>
    <t>50 lb bags</t>
  </si>
  <si>
    <t>White Field Marking Paint</t>
  </si>
  <si>
    <t>Brite Stripe white 
 Mfg by Pioneer Mfg Co. No substitutes</t>
  </si>
  <si>
    <t>**all deliveries to South must include forklift. Stack material ONLY two (2) pallets high &amp; shrink wrap. South will call for product. We cannot store full order Deliver within 4wks of order.</t>
  </si>
  <si>
    <t>5 gal pail</t>
  </si>
  <si>
    <t>Synthetic Field Marking Paint</t>
  </si>
  <si>
    <t>Pioneer Gameline Red- No substitutions</t>
  </si>
  <si>
    <t>5 Gallon Pail</t>
  </si>
  <si>
    <t>Salt</t>
  </si>
  <si>
    <t>100% Rock Salt/Sodium Chloride</t>
  </si>
  <si>
    <t>Calcium Chloride</t>
  </si>
  <si>
    <t>100% Calcium Chloride</t>
  </si>
  <si>
    <t>Commercial Strength Ice Melt</t>
  </si>
  <si>
    <t>4 way blend of - Sodium Chloride, Calcium Chloride, Magnesium Chloride, RUSH Accelerator Coating.  Dyed for ease of application.  Melts to -15 degrees F</t>
  </si>
  <si>
    <t>50 lb bags/49 bags per pallet</t>
  </si>
  <si>
    <t>Calcined Clay</t>
  </si>
  <si>
    <t>PRO's Choice/ Soilmaster Red- No Subsitutions</t>
  </si>
  <si>
    <t>Must be in plastic bags-no paper  **all deliveries to South must include forklift capable of stacking material two (2) pallets high. South will call for product. We cannot store full order Deliver within 4wks of order.</t>
  </si>
  <si>
    <t>PRO's Choice Rapid Dry No substitutes</t>
  </si>
  <si>
    <t>Grass Seed</t>
  </si>
  <si>
    <t>70% Kentucky Bluegrass 30% Perennial Ryegrass mix (Seed label- Germination &gt; 85%, Weeds &lt; .02, Crops &lt; .05, Inert matter &lt; 1% &amp; no noxious weeds), No more that 2 parennial Rygrass varieties.</t>
  </si>
  <si>
    <t>Sports Turf Fertilizer One AP 30-0-15</t>
  </si>
  <si>
    <t>Pro AP Products - No Substitutions</t>
  </si>
  <si>
    <t>50lb bags</t>
  </si>
  <si>
    <t>Fertilizer 22-0-5 + Herbicide</t>
  </si>
  <si>
    <t>With post emergent broadleaf control w/ Trimec 30% pcscu &amp; 1% Fe - No Phosphate</t>
  </si>
  <si>
    <t>Fertilizer 25-0-5</t>
  </si>
  <si>
    <t>50% duration, 35% n Fate 10% S - No Phosphate</t>
  </si>
  <si>
    <t>Fertilizer w/ Herbicide</t>
  </si>
  <si>
    <t>Cavalcade 0.29% 15-0-3 30% duration No Phosphate</t>
  </si>
  <si>
    <t>Fertilizer w/ insecticide</t>
  </si>
  <si>
    <t>IMI Plus 15-0-3 with 25% duration No Phosphate</t>
  </si>
  <si>
    <t>Herbicide</t>
  </si>
  <si>
    <t>Triamine Jetspray or equivalent</t>
  </si>
  <si>
    <t>Aerosol Formulation</t>
  </si>
  <si>
    <t>Case</t>
  </si>
  <si>
    <t>Bid Total</t>
  </si>
  <si>
    <t xml:space="preserve"> </t>
  </si>
  <si>
    <t>Docs</t>
  </si>
  <si>
    <t>Price</t>
  </si>
  <si>
    <t>National Seed</t>
  </si>
  <si>
    <t>x</t>
  </si>
  <si>
    <t>X</t>
  </si>
  <si>
    <t>Pioneer Athletics</t>
  </si>
  <si>
    <t>Advanced Turf Solutions</t>
  </si>
  <si>
    <t>Conserv FS</t>
  </si>
  <si>
    <t>Chemcraft Industries</t>
  </si>
  <si>
    <t>Lowest Price</t>
  </si>
  <si>
    <t>Total</t>
  </si>
  <si>
    <t>Bid Winner</t>
  </si>
  <si>
    <t>Lowest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</si>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</sst>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color rgb="FF00000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B8CCE4"/>
        <bgColor rgb="FFB8CCE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D1F6FB"/>
        <bgColor rgb="FFFFFF00"/>
      </patternFill>
    </fill>
    <fill>
      <patternFill patternType="solid">
        <fgColor rgb="FFD1F6FB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E0E9"/>
        <bgColor rgb="FFFFFF00"/>
      </patternFill>
    </fill>
    <fill>
      <patternFill patternType="solid">
        <fgColor rgb="FFECE0E9"/>
        <bgColor indexed="64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rgb="FFCCC0D9"/>
      </patternFill>
    </fill>
    <fill>
      <patternFill patternType="solid">
        <fgColor theme="2"/>
        <bgColor rgb="FFB8CCE4"/>
      </patternFill>
    </fill>
    <fill>
      <patternFill patternType="solid">
        <fgColor theme="2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rgb="FFABFFFF"/>
        <bgColor rgb="FFFFFF00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CCC0D9"/>
      </patternFill>
    </fill>
    <fill>
      <patternFill patternType="solid">
        <fgColor rgb="FFFFFF00"/>
        <bgColor rgb="FFB8CCE4"/>
      </patternFill>
    </fill>
    <fill>
      <patternFill patternType="solid">
        <fgColor rgb="FFFFFF0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5" borderId="0" xfId="0" applyFont="1" applyFill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vertical="top"/>
    </xf>
    <xf numFmtId="0" fontId="6" fillId="6" borderId="6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6" borderId="6" xfId="0" applyFont="1" applyFill="1" applyBorder="1" applyAlignment="1">
      <alignment horizontal="center"/>
    </xf>
    <xf numFmtId="0" fontId="9" fillId="0" borderId="4" xfId="0" applyFont="1" applyBorder="1" applyAlignment="1"/>
    <xf numFmtId="0" fontId="6" fillId="0" borderId="4" xfId="0" applyFont="1" applyBorder="1" applyAlignment="1">
      <alignment horizontal="center"/>
    </xf>
    <xf numFmtId="0" fontId="5" fillId="6" borderId="4" xfId="0" applyFont="1" applyFill="1" applyBorder="1" applyAlignment="1">
      <alignment vertical="top"/>
    </xf>
    <xf numFmtId="164" fontId="10" fillId="13" borderId="7" xfId="0" applyNumberFormat="1" applyFont="1" applyFill="1" applyBorder="1" applyAlignment="1">
      <alignment horizontal="center"/>
    </xf>
    <xf numFmtId="0" fontId="1" fillId="14" borderId="0" xfId="0" applyFont="1" applyFill="1" applyAlignment="1"/>
    <xf numFmtId="0" fontId="1" fillId="14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7" borderId="0" xfId="0" applyFont="1" applyFill="1" applyAlignment="1"/>
    <xf numFmtId="164" fontId="10" fillId="19" borderId="7" xfId="0" applyNumberFormat="1" applyFont="1" applyFill="1" applyBorder="1" applyAlignment="1">
      <alignment horizontal="center"/>
    </xf>
    <xf numFmtId="164" fontId="10" fillId="18" borderId="7" xfId="0" applyNumberFormat="1" applyFont="1" applyFill="1" applyBorder="1" applyAlignment="1">
      <alignment horizontal="center"/>
    </xf>
    <xf numFmtId="164" fontId="11" fillId="0" borderId="0" xfId="0" applyNumberFormat="1" applyFont="1" applyAlignment="1"/>
    <xf numFmtId="164" fontId="10" fillId="8" borderId="7" xfId="0" applyNumberFormat="1" applyFont="1" applyFill="1" applyBorder="1" applyAlignment="1">
      <alignment horizontal="center" wrapText="1"/>
    </xf>
    <xf numFmtId="164" fontId="10" fillId="9" borderId="7" xfId="0" applyNumberFormat="1" applyFont="1" applyFill="1" applyBorder="1" applyAlignment="1">
      <alignment horizontal="center"/>
    </xf>
    <xf numFmtId="164" fontId="12" fillId="9" borderId="7" xfId="0" applyNumberFormat="1" applyFont="1" applyFill="1" applyBorder="1" applyAlignment="1">
      <alignment horizontal="center"/>
    </xf>
    <xf numFmtId="164" fontId="10" fillId="10" borderId="7" xfId="0" applyNumberFormat="1" applyFont="1" applyFill="1" applyBorder="1" applyAlignment="1">
      <alignment horizontal="center" wrapText="1"/>
    </xf>
    <xf numFmtId="164" fontId="10" fillId="11" borderId="7" xfId="0" applyNumberFormat="1" applyFont="1" applyFill="1" applyBorder="1" applyAlignment="1">
      <alignment horizontal="center"/>
    </xf>
    <xf numFmtId="164" fontId="12" fillId="11" borderId="7" xfId="0" applyNumberFormat="1" applyFont="1" applyFill="1" applyBorder="1" applyAlignment="1">
      <alignment horizontal="center"/>
    </xf>
    <xf numFmtId="164" fontId="10" fillId="19" borderId="7" xfId="0" applyNumberFormat="1" applyFont="1" applyFill="1" applyBorder="1" applyAlignment="1">
      <alignment horizontal="center" wrapText="1"/>
    </xf>
    <xf numFmtId="164" fontId="10" fillId="12" borderId="7" xfId="0" applyNumberFormat="1" applyFont="1" applyFill="1" applyBorder="1" applyAlignment="1">
      <alignment horizontal="center" wrapText="1"/>
    </xf>
    <xf numFmtId="164" fontId="12" fillId="13" borderId="7" xfId="0" applyNumberFormat="1" applyFont="1" applyFill="1" applyBorder="1" applyAlignment="1">
      <alignment horizontal="center"/>
    </xf>
    <xf numFmtId="164" fontId="10" fillId="8" borderId="7" xfId="0" applyNumberFormat="1" applyFont="1" applyFill="1" applyBorder="1" applyAlignment="1">
      <alignment horizontal="center"/>
    </xf>
    <xf numFmtId="164" fontId="10" fillId="10" borderId="7" xfId="0" applyNumberFormat="1" applyFont="1" applyFill="1" applyBorder="1" applyAlignment="1">
      <alignment horizontal="center"/>
    </xf>
    <xf numFmtId="0" fontId="0" fillId="20" borderId="0" xfId="0" applyFont="1" applyFill="1" applyAlignment="1"/>
    <xf numFmtId="0" fontId="5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10" fillId="8" borderId="11" xfId="0" applyNumberFormat="1" applyFont="1" applyFill="1" applyBorder="1" applyAlignment="1">
      <alignment horizontal="center"/>
    </xf>
    <xf numFmtId="164" fontId="10" fillId="9" borderId="11" xfId="0" applyNumberFormat="1" applyFont="1" applyFill="1" applyBorder="1" applyAlignment="1">
      <alignment horizontal="center"/>
    </xf>
    <xf numFmtId="164" fontId="10" fillId="10" borderId="11" xfId="0" applyNumberFormat="1" applyFont="1" applyFill="1" applyBorder="1" applyAlignment="1">
      <alignment horizontal="center"/>
    </xf>
    <xf numFmtId="164" fontId="10" fillId="19" borderId="11" xfId="0" applyNumberFormat="1" applyFont="1" applyFill="1" applyBorder="1" applyAlignment="1">
      <alignment horizontal="center"/>
    </xf>
    <xf numFmtId="164" fontId="10" fillId="13" borderId="11" xfId="0" applyNumberFormat="1" applyFont="1" applyFill="1" applyBorder="1" applyAlignment="1">
      <alignment horizontal="center"/>
    </xf>
    <xf numFmtId="2" fontId="10" fillId="13" borderId="7" xfId="0" applyNumberFormat="1" applyFont="1" applyFill="1" applyBorder="1" applyAlignment="1">
      <alignment horizontal="center"/>
    </xf>
    <xf numFmtId="164" fontId="4" fillId="23" borderId="7" xfId="0" applyNumberFormat="1" applyFont="1" applyFill="1" applyBorder="1" applyAlignment="1">
      <alignment horizontal="center" wrapText="1"/>
    </xf>
    <xf numFmtId="164" fontId="4" fillId="22" borderId="7" xfId="0" applyNumberFormat="1" applyFont="1" applyFill="1" applyBorder="1" applyAlignment="1">
      <alignment horizontal="center"/>
    </xf>
    <xf numFmtId="164" fontId="12" fillId="22" borderId="7" xfId="0" applyNumberFormat="1" applyFont="1" applyFill="1" applyBorder="1" applyAlignment="1">
      <alignment horizontal="center"/>
    </xf>
    <xf numFmtId="164" fontId="4" fillId="23" borderId="7" xfId="0" applyNumberFormat="1" applyFont="1" applyFill="1" applyBorder="1" applyAlignment="1">
      <alignment horizontal="center"/>
    </xf>
    <xf numFmtId="164" fontId="10" fillId="23" borderId="7" xfId="0" applyNumberFormat="1" applyFont="1" applyFill="1" applyBorder="1" applyAlignment="1">
      <alignment horizontal="center"/>
    </xf>
    <xf numFmtId="164" fontId="12" fillId="18" borderId="7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10" fillId="25" borderId="7" xfId="0" applyNumberFormat="1" applyFont="1" applyFill="1" applyBorder="1" applyAlignment="1">
      <alignment horizontal="center"/>
    </xf>
    <xf numFmtId="164" fontId="10" fillId="24" borderId="7" xfId="0" applyNumberFormat="1" applyFont="1" applyFill="1" applyBorder="1" applyAlignment="1">
      <alignment horizontal="center"/>
    </xf>
    <xf numFmtId="164" fontId="16" fillId="25" borderId="7" xfId="0" applyNumberFormat="1" applyFont="1" applyFill="1" applyBorder="1" applyAlignment="1">
      <alignment horizontal="center"/>
    </xf>
    <xf numFmtId="164" fontId="16" fillId="8" borderId="7" xfId="0" applyNumberFormat="1" applyFont="1" applyFill="1" applyBorder="1" applyAlignment="1">
      <alignment horizontal="center"/>
    </xf>
    <xf numFmtId="164" fontId="0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7" borderId="0" xfId="0" applyFont="1" applyFill="1" applyAlignment="1">
      <alignment horizontal="center"/>
    </xf>
    <xf numFmtId="0" fontId="15" fillId="27" borderId="7" xfId="0" applyFont="1" applyFill="1" applyBorder="1" applyAlignment="1">
      <alignment horizontal="center"/>
    </xf>
    <xf numFmtId="164" fontId="15" fillId="26" borderId="7" xfId="0" applyNumberFormat="1" applyFont="1" applyFill="1" applyBorder="1" applyAlignment="1">
      <alignment horizontal="center"/>
    </xf>
    <xf numFmtId="164" fontId="15" fillId="24" borderId="7" xfId="0" applyNumberFormat="1" applyFont="1" applyFill="1" applyBorder="1" applyAlignment="1">
      <alignment horizontal="center"/>
    </xf>
    <xf numFmtId="164" fontId="15" fillId="21" borderId="7" xfId="0" applyNumberFormat="1" applyFont="1" applyFill="1" applyBorder="1" applyAlignment="1">
      <alignment horizontal="center"/>
    </xf>
    <xf numFmtId="164" fontId="15" fillId="20" borderId="0" xfId="0" applyNumberFormat="1" applyFont="1" applyFill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5" fillId="24" borderId="7" xfId="0" applyFont="1" applyFill="1" applyBorder="1" applyAlignment="1">
      <alignment horizontal="center"/>
    </xf>
    <xf numFmtId="164" fontId="0" fillId="24" borderId="7" xfId="0" applyNumberFormat="1" applyFont="1" applyFill="1" applyBorder="1" applyAlignment="1">
      <alignment horizontal="center"/>
    </xf>
    <xf numFmtId="0" fontId="0" fillId="24" borderId="7" xfId="0" applyFont="1" applyFill="1" applyBorder="1" applyAlignment="1">
      <alignment horizontal="left"/>
    </xf>
    <xf numFmtId="0" fontId="5" fillId="21" borderId="4" xfId="0" applyFont="1" applyFill="1" applyBorder="1" applyAlignment="1">
      <alignment vertical="top"/>
    </xf>
    <xf numFmtId="0" fontId="6" fillId="28" borderId="6" xfId="0" applyFont="1" applyFill="1" applyBorder="1" applyAlignment="1">
      <alignment horizontal="center" wrapText="1"/>
    </xf>
    <xf numFmtId="0" fontId="8" fillId="21" borderId="4" xfId="0" applyFont="1" applyFill="1" applyBorder="1" applyAlignment="1">
      <alignment horizontal="center"/>
    </xf>
    <xf numFmtId="0" fontId="6" fillId="21" borderId="4" xfId="0" applyFont="1" applyFill="1" applyBorder="1" applyAlignment="1">
      <alignment horizontal="center" wrapText="1"/>
    </xf>
    <xf numFmtId="0" fontId="6" fillId="29" borderId="4" xfId="0" applyFont="1" applyFill="1" applyBorder="1" applyAlignment="1">
      <alignment horizontal="center"/>
    </xf>
    <xf numFmtId="0" fontId="6" fillId="30" borderId="4" xfId="0" applyFont="1" applyFill="1" applyBorder="1" applyAlignment="1">
      <alignment horizontal="center"/>
    </xf>
    <xf numFmtId="0" fontId="6" fillId="31" borderId="12" xfId="0" applyFont="1" applyFill="1" applyBorder="1" applyAlignment="1">
      <alignment horizontal="center"/>
    </xf>
    <xf numFmtId="164" fontId="0" fillId="21" borderId="7" xfId="0" applyNumberFormat="1" applyFont="1" applyFill="1" applyBorder="1" applyAlignment="1">
      <alignment horizontal="center"/>
    </xf>
    <xf numFmtId="0" fontId="0" fillId="21" borderId="7" xfId="0" applyFont="1" applyFill="1" applyBorder="1" applyAlignment="1">
      <alignment horizontal="left"/>
    </xf>
    <xf numFmtId="0" fontId="5" fillId="20" borderId="4" xfId="0" applyFont="1" applyFill="1" applyBorder="1" applyAlignment="1">
      <alignment vertical="top"/>
    </xf>
    <xf numFmtId="0" fontId="6" fillId="32" borderId="6" xfId="0" applyFont="1" applyFill="1" applyBorder="1" applyAlignment="1">
      <alignment horizontal="center" wrapText="1"/>
    </xf>
    <xf numFmtId="0" fontId="8" fillId="20" borderId="4" xfId="0" applyFont="1" applyFill="1" applyBorder="1" applyAlignment="1">
      <alignment horizontal="center"/>
    </xf>
    <xf numFmtId="0" fontId="6" fillId="20" borderId="4" xfId="0" applyFont="1" applyFill="1" applyBorder="1" applyAlignment="1">
      <alignment horizontal="center" wrapText="1"/>
    </xf>
    <xf numFmtId="0" fontId="6" fillId="33" borderId="4" xfId="0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164" fontId="0" fillId="20" borderId="7" xfId="0" applyNumberFormat="1" applyFont="1" applyFill="1" applyBorder="1" applyAlignment="1">
      <alignment horizontal="center"/>
    </xf>
    <xf numFmtId="0" fontId="0" fillId="20" borderId="7" xfId="0" applyFont="1" applyFill="1" applyBorder="1" applyAlignment="1">
      <alignment horizontal="left"/>
    </xf>
    <xf numFmtId="0" fontId="6" fillId="21" borderId="0" xfId="0" applyFont="1" applyFill="1" applyAlignment="1"/>
    <xf numFmtId="164" fontId="6" fillId="21" borderId="0" xfId="0" applyNumberFormat="1" applyFont="1" applyFill="1" applyAlignment="1">
      <alignment horizontal="center"/>
    </xf>
    <xf numFmtId="0" fontId="6" fillId="21" borderId="0" xfId="0" applyFont="1" applyFill="1" applyAlignment="1">
      <alignment horizontal="left"/>
    </xf>
    <xf numFmtId="164" fontId="4" fillId="21" borderId="0" xfId="0" applyNumberFormat="1" applyFont="1" applyFill="1" applyAlignment="1">
      <alignment horizontal="center"/>
    </xf>
    <xf numFmtId="164" fontId="15" fillId="0" borderId="0" xfId="0" applyNumberFormat="1" applyFont="1" applyAlignment="1"/>
    <xf numFmtId="164" fontId="10" fillId="24" borderId="8" xfId="0" applyNumberFormat="1" applyFont="1" applyFill="1" applyBorder="1" applyAlignment="1">
      <alignment horizontal="center"/>
    </xf>
    <xf numFmtId="164" fontId="0" fillId="24" borderId="9" xfId="0" applyNumberFormat="1" applyFont="1" applyFill="1" applyBorder="1" applyAlignment="1"/>
    <xf numFmtId="0" fontId="0" fillId="24" borderId="9" xfId="0" applyFont="1" applyFill="1" applyBorder="1" applyAlignment="1"/>
    <xf numFmtId="0" fontId="0" fillId="24" borderId="10" xfId="0" applyFont="1" applyFill="1" applyBorder="1" applyAlignment="1"/>
    <xf numFmtId="0" fontId="0" fillId="24" borderId="9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4" fontId="10" fillId="7" borderId="8" xfId="0" applyNumberFormat="1" applyFont="1" applyFill="1" applyBorder="1" applyAlignment="1">
      <alignment horizontal="center"/>
    </xf>
    <xf numFmtId="164" fontId="0" fillId="7" borderId="9" xfId="0" applyNumberFormat="1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ABFFFF"/>
      <color rgb="FF00FFFF"/>
      <color rgb="FF33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711"/>
  <sheetViews>
    <sheetView workbookViewId="0">
      <pane xSplit="2" topLeftCell="D1" activePane="topRight" state="frozen"/>
      <selection pane="topRight" activeCell="A30" sqref="A1:XFD30"/>
    </sheetView>
  </sheetViews>
  <sheetFormatPr defaultColWidth="14.453125" defaultRowHeight="15.75" customHeight="1" x14ac:dyDescent="0.3"/>
  <cols>
    <col min="1" max="1" width="30.54296875" customWidth="1"/>
    <col min="2" max="2" width="42.54296875" customWidth="1"/>
    <col min="3" max="3" width="86.453125" hidden="1" customWidth="1"/>
    <col min="8" max="8" width="14.453125" style="42"/>
    <col min="10" max="10" width="4" customWidth="1"/>
    <col min="11" max="11" width="3.7265625" customWidth="1"/>
    <col min="14" max="15" width="4" customWidth="1"/>
    <col min="18" max="19" width="4" customWidth="1"/>
    <col min="22" max="23" width="4" customWidth="1"/>
    <col min="26" max="27" width="4" customWidth="1"/>
    <col min="28" max="29" width="14.453125" style="74"/>
    <col min="30" max="30" width="14.453125" style="80"/>
  </cols>
  <sheetData>
    <row r="1" spans="1:30" s="39" customFormat="1" ht="18.5" thickBot="1" x14ac:dyDescent="0.45">
      <c r="A1" s="34"/>
      <c r="B1" s="35"/>
      <c r="C1" s="35"/>
      <c r="D1" s="35"/>
      <c r="E1" s="36"/>
      <c r="F1" s="37"/>
      <c r="G1" s="38"/>
      <c r="H1" s="4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AB1" s="73"/>
      <c r="AC1" s="73"/>
      <c r="AD1" s="81"/>
    </row>
    <row r="2" spans="1:30" ht="18.5" thickTop="1" x14ac:dyDescent="0.4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1" t="s">
        <v>6</v>
      </c>
      <c r="H2" s="114" t="s">
        <v>51</v>
      </c>
      <c r="I2" s="118"/>
      <c r="J2" s="118"/>
      <c r="K2" s="119"/>
      <c r="L2" s="120" t="s">
        <v>54</v>
      </c>
      <c r="M2" s="121"/>
      <c r="N2" s="122"/>
      <c r="O2" s="123"/>
      <c r="P2" s="120" t="s">
        <v>55</v>
      </c>
      <c r="Q2" s="121"/>
      <c r="R2" s="122"/>
      <c r="S2" s="123"/>
      <c r="T2" s="114" t="s">
        <v>56</v>
      </c>
      <c r="U2" s="115"/>
      <c r="V2" s="116"/>
      <c r="W2" s="117"/>
      <c r="X2" s="120" t="s">
        <v>57</v>
      </c>
      <c r="Y2" s="121"/>
      <c r="Z2" s="122"/>
      <c r="AA2" s="123"/>
    </row>
    <row r="3" spans="1:30" ht="15.75" customHeight="1" x14ac:dyDescent="0.3">
      <c r="A3" s="7"/>
      <c r="B3" s="8"/>
      <c r="C3" s="9"/>
      <c r="D3" s="10"/>
      <c r="E3" s="11"/>
      <c r="F3" s="12"/>
      <c r="G3" s="13" t="s">
        <v>48</v>
      </c>
      <c r="H3" s="43" t="s">
        <v>7</v>
      </c>
      <c r="I3" s="44" t="s">
        <v>47</v>
      </c>
      <c r="J3" s="45" t="s">
        <v>49</v>
      </c>
      <c r="K3" s="45" t="s">
        <v>50</v>
      </c>
      <c r="L3" s="46" t="s">
        <v>7</v>
      </c>
      <c r="M3" s="47" t="s">
        <v>47</v>
      </c>
      <c r="N3" s="48" t="s">
        <v>49</v>
      </c>
      <c r="O3" s="48" t="s">
        <v>50</v>
      </c>
      <c r="P3" s="49" t="s">
        <v>7</v>
      </c>
      <c r="Q3" s="41" t="s">
        <v>47</v>
      </c>
      <c r="R3" s="72" t="s">
        <v>49</v>
      </c>
      <c r="S3" s="72" t="s">
        <v>50</v>
      </c>
      <c r="T3" s="50" t="s">
        <v>7</v>
      </c>
      <c r="U3" s="33" t="s">
        <v>47</v>
      </c>
      <c r="V3" s="51" t="s">
        <v>49</v>
      </c>
      <c r="W3" s="51" t="s">
        <v>50</v>
      </c>
      <c r="X3" s="67" t="s">
        <v>7</v>
      </c>
      <c r="Y3" s="68" t="s">
        <v>47</v>
      </c>
      <c r="Z3" s="69" t="s">
        <v>49</v>
      </c>
      <c r="AA3" s="69" t="s">
        <v>50</v>
      </c>
      <c r="AB3" s="82" t="s">
        <v>58</v>
      </c>
      <c r="AC3" s="82" t="s">
        <v>60</v>
      </c>
      <c r="AD3" s="82" t="s">
        <v>59</v>
      </c>
    </row>
    <row r="4" spans="1:30" ht="15.75" customHeight="1" x14ac:dyDescent="0.3">
      <c r="A4" s="14" t="s">
        <v>8</v>
      </c>
      <c r="B4" s="15" t="s">
        <v>9</v>
      </c>
      <c r="C4" s="16" t="s">
        <v>10</v>
      </c>
      <c r="D4" s="17" t="s">
        <v>11</v>
      </c>
      <c r="E4" s="18">
        <v>0</v>
      </c>
      <c r="F4" s="19">
        <v>0</v>
      </c>
      <c r="G4" s="13">
        <f t="shared" ref="G4:G18" si="0">SUM(E4+F4)</f>
        <v>0</v>
      </c>
      <c r="H4" s="77">
        <v>3.95</v>
      </c>
      <c r="I4" s="44"/>
      <c r="J4" s="44" t="s">
        <v>52</v>
      </c>
      <c r="K4" s="44" t="s">
        <v>52</v>
      </c>
      <c r="L4" s="53"/>
      <c r="M4" s="47"/>
      <c r="N4" s="47" t="s">
        <v>53</v>
      </c>
      <c r="O4" s="47" t="s">
        <v>53</v>
      </c>
      <c r="P4" s="40"/>
      <c r="Q4" s="41"/>
      <c r="R4" s="41" t="s">
        <v>53</v>
      </c>
      <c r="S4" s="41" t="s">
        <v>53</v>
      </c>
      <c r="T4" s="33">
        <v>4.5</v>
      </c>
      <c r="U4" s="33"/>
      <c r="V4" s="33" t="s">
        <v>53</v>
      </c>
      <c r="W4" s="33" t="s">
        <v>53</v>
      </c>
      <c r="X4" s="70"/>
      <c r="Y4" s="68"/>
      <c r="Z4" s="68" t="s">
        <v>53</v>
      </c>
      <c r="AA4" s="68" t="s">
        <v>53</v>
      </c>
      <c r="AB4" s="83">
        <f>MIN(H4:AA4)</f>
        <v>3.95</v>
      </c>
      <c r="AC4" s="83"/>
      <c r="AD4" s="84">
        <f>SUM(G4*AB4)</f>
        <v>0</v>
      </c>
    </row>
    <row r="5" spans="1:30" ht="15.75" customHeight="1" x14ac:dyDescent="0.3">
      <c r="A5" s="20" t="s">
        <v>12</v>
      </c>
      <c r="B5" s="15" t="s">
        <v>13</v>
      </c>
      <c r="C5" s="21" t="s">
        <v>14</v>
      </c>
      <c r="D5" s="22" t="s">
        <v>15</v>
      </c>
      <c r="E5" s="23">
        <v>10</v>
      </c>
      <c r="F5" s="24">
        <v>20</v>
      </c>
      <c r="G5" s="13">
        <f t="shared" si="0"/>
        <v>30</v>
      </c>
      <c r="H5" s="75">
        <v>40</v>
      </c>
      <c r="I5" s="44">
        <f t="shared" ref="I5:I16" si="1">SUM(G5*H5)</f>
        <v>1200</v>
      </c>
      <c r="J5" s="44" t="s">
        <v>52</v>
      </c>
      <c r="K5" s="44" t="s">
        <v>52</v>
      </c>
      <c r="L5" s="53">
        <v>58</v>
      </c>
      <c r="M5" s="47">
        <f t="shared" ref="M5:M6" si="2">SUM(G5*L5)</f>
        <v>1740</v>
      </c>
      <c r="N5" s="47" t="s">
        <v>53</v>
      </c>
      <c r="O5" s="47" t="s">
        <v>53</v>
      </c>
      <c r="P5" s="40"/>
      <c r="Q5" s="41"/>
      <c r="R5" s="41" t="s">
        <v>53</v>
      </c>
      <c r="S5" s="41" t="s">
        <v>53</v>
      </c>
      <c r="T5" s="66" t="s">
        <v>48</v>
      </c>
      <c r="U5" s="33"/>
      <c r="V5" s="33" t="s">
        <v>53</v>
      </c>
      <c r="W5" s="33" t="s">
        <v>53</v>
      </c>
      <c r="X5" s="71"/>
      <c r="Y5" s="68"/>
      <c r="Z5" s="68" t="s">
        <v>53</v>
      </c>
      <c r="AA5" s="68" t="s">
        <v>53</v>
      </c>
      <c r="AB5" s="84">
        <f t="shared" ref="AB5:AB17" si="3">MIN(H5:AA5)</f>
        <v>40</v>
      </c>
      <c r="AC5" s="84" t="s">
        <v>51</v>
      </c>
      <c r="AD5" s="84">
        <f t="shared" ref="AD5:AD18" si="4">SUM(G5*AB5)</f>
        <v>1200</v>
      </c>
    </row>
    <row r="6" spans="1:30" ht="15.75" customHeight="1" x14ac:dyDescent="0.3">
      <c r="A6" s="25" t="s">
        <v>16</v>
      </c>
      <c r="B6" s="15" t="s">
        <v>17</v>
      </c>
      <c r="C6" s="21" t="s">
        <v>14</v>
      </c>
      <c r="D6" s="22" t="s">
        <v>18</v>
      </c>
      <c r="E6" s="23">
        <v>0</v>
      </c>
      <c r="F6" s="24">
        <v>2</v>
      </c>
      <c r="G6" s="13">
        <f t="shared" si="0"/>
        <v>2</v>
      </c>
      <c r="H6" s="75">
        <v>40</v>
      </c>
      <c r="I6" s="44">
        <f t="shared" si="1"/>
        <v>80</v>
      </c>
      <c r="J6" s="44" t="s">
        <v>52</v>
      </c>
      <c r="K6" s="44" t="s">
        <v>52</v>
      </c>
      <c r="L6" s="53">
        <v>140</v>
      </c>
      <c r="M6" s="47">
        <f t="shared" si="2"/>
        <v>280</v>
      </c>
      <c r="N6" s="47" t="s">
        <v>53</v>
      </c>
      <c r="O6" s="47" t="s">
        <v>53</v>
      </c>
      <c r="P6" s="40"/>
      <c r="Q6" s="41"/>
      <c r="R6" s="41" t="s">
        <v>53</v>
      </c>
      <c r="S6" s="41" t="s">
        <v>53</v>
      </c>
      <c r="T6" s="66" t="s">
        <v>48</v>
      </c>
      <c r="U6" s="33"/>
      <c r="V6" s="33" t="s">
        <v>53</v>
      </c>
      <c r="W6" s="33" t="s">
        <v>53</v>
      </c>
      <c r="X6" s="71"/>
      <c r="Y6" s="68"/>
      <c r="Z6" s="68" t="s">
        <v>53</v>
      </c>
      <c r="AA6" s="68" t="s">
        <v>53</v>
      </c>
      <c r="AB6" s="84">
        <f t="shared" si="3"/>
        <v>40</v>
      </c>
      <c r="AC6" s="84" t="s">
        <v>51</v>
      </c>
      <c r="AD6" s="84">
        <f t="shared" si="4"/>
        <v>80</v>
      </c>
    </row>
    <row r="7" spans="1:30" ht="15.75" customHeight="1" x14ac:dyDescent="0.3">
      <c r="A7" s="20" t="s">
        <v>19</v>
      </c>
      <c r="B7" s="15" t="s">
        <v>20</v>
      </c>
      <c r="C7" s="21" t="s">
        <v>10</v>
      </c>
      <c r="D7" s="22" t="s">
        <v>11</v>
      </c>
      <c r="E7" s="23">
        <v>392</v>
      </c>
      <c r="F7" s="24">
        <v>600</v>
      </c>
      <c r="G7" s="13">
        <f t="shared" si="0"/>
        <v>992</v>
      </c>
      <c r="H7" s="52">
        <v>3.95</v>
      </c>
      <c r="I7" s="44">
        <f t="shared" si="1"/>
        <v>3918.4</v>
      </c>
      <c r="J7" s="44" t="s">
        <v>52</v>
      </c>
      <c r="K7" s="44" t="s">
        <v>52</v>
      </c>
      <c r="L7" s="53"/>
      <c r="M7" s="47"/>
      <c r="N7" s="47" t="s">
        <v>53</v>
      </c>
      <c r="O7" s="47" t="s">
        <v>53</v>
      </c>
      <c r="P7" s="40"/>
      <c r="Q7" s="41"/>
      <c r="R7" s="41" t="s">
        <v>53</v>
      </c>
      <c r="S7" s="41" t="s">
        <v>53</v>
      </c>
      <c r="T7" s="76">
        <v>3.9</v>
      </c>
      <c r="U7" s="33">
        <f t="shared" ref="U7:U12" si="5">SUM(G7*T7)</f>
        <v>3868.7999999999997</v>
      </c>
      <c r="V7" s="33" t="s">
        <v>53</v>
      </c>
      <c r="W7" s="33" t="s">
        <v>53</v>
      </c>
      <c r="X7" s="71">
        <v>6</v>
      </c>
      <c r="Y7" s="68">
        <f>SUM(G7*X7)</f>
        <v>5952</v>
      </c>
      <c r="Z7" s="68" t="s">
        <v>53</v>
      </c>
      <c r="AA7" s="68" t="s">
        <v>53</v>
      </c>
      <c r="AB7" s="84">
        <f t="shared" si="3"/>
        <v>3.9</v>
      </c>
      <c r="AC7" s="84" t="s">
        <v>56</v>
      </c>
      <c r="AD7" s="84">
        <f t="shared" si="4"/>
        <v>3868.7999999999997</v>
      </c>
    </row>
    <row r="8" spans="1:30" ht="15.75" customHeight="1" x14ac:dyDescent="0.3">
      <c r="A8" s="20" t="s">
        <v>21</v>
      </c>
      <c r="B8" s="17" t="s">
        <v>22</v>
      </c>
      <c r="C8" s="21" t="s">
        <v>10</v>
      </c>
      <c r="D8" s="22" t="s">
        <v>11</v>
      </c>
      <c r="E8" s="23">
        <v>55</v>
      </c>
      <c r="F8" s="24">
        <v>300</v>
      </c>
      <c r="G8" s="13">
        <f t="shared" si="0"/>
        <v>355</v>
      </c>
      <c r="H8" s="52">
        <v>10.95</v>
      </c>
      <c r="I8" s="44">
        <f t="shared" si="1"/>
        <v>3887.2499999999995</v>
      </c>
      <c r="J8" s="44" t="s">
        <v>52</v>
      </c>
      <c r="K8" s="44" t="s">
        <v>52</v>
      </c>
      <c r="L8" s="53"/>
      <c r="M8" s="47"/>
      <c r="N8" s="47" t="s">
        <v>53</v>
      </c>
      <c r="O8" s="47" t="s">
        <v>53</v>
      </c>
      <c r="P8" s="40"/>
      <c r="Q8" s="41"/>
      <c r="R8" s="41" t="s">
        <v>53</v>
      </c>
      <c r="S8" s="41" t="s">
        <v>53</v>
      </c>
      <c r="T8" s="76">
        <v>10.88</v>
      </c>
      <c r="U8" s="33">
        <f t="shared" si="5"/>
        <v>3862.4</v>
      </c>
      <c r="V8" s="33" t="s">
        <v>53</v>
      </c>
      <c r="W8" s="33" t="s">
        <v>53</v>
      </c>
      <c r="X8" s="71">
        <v>13.25</v>
      </c>
      <c r="Y8" s="68">
        <f t="shared" ref="Y8" si="6">SUM(G8*X8)</f>
        <v>4703.75</v>
      </c>
      <c r="Z8" s="68" t="s">
        <v>53</v>
      </c>
      <c r="AA8" s="68" t="s">
        <v>53</v>
      </c>
      <c r="AB8" s="84">
        <f t="shared" si="3"/>
        <v>10.88</v>
      </c>
      <c r="AC8" s="84" t="s">
        <v>56</v>
      </c>
      <c r="AD8" s="84">
        <f t="shared" si="4"/>
        <v>3862.4</v>
      </c>
    </row>
    <row r="9" spans="1:30" ht="15.75" customHeight="1" x14ac:dyDescent="0.3">
      <c r="A9" s="20" t="s">
        <v>23</v>
      </c>
      <c r="B9" s="26" t="s">
        <v>24</v>
      </c>
      <c r="C9" s="27"/>
      <c r="D9" s="28" t="s">
        <v>25</v>
      </c>
      <c r="E9" s="23">
        <v>98</v>
      </c>
      <c r="F9" s="24">
        <v>100</v>
      </c>
      <c r="G9" s="13">
        <f t="shared" si="0"/>
        <v>198</v>
      </c>
      <c r="H9" s="52">
        <v>6.95</v>
      </c>
      <c r="I9" s="44">
        <f t="shared" si="1"/>
        <v>1376.1000000000001</v>
      </c>
      <c r="J9" s="44" t="s">
        <v>52</v>
      </c>
      <c r="K9" s="44" t="s">
        <v>52</v>
      </c>
      <c r="L9" s="53"/>
      <c r="M9" s="47"/>
      <c r="N9" s="47" t="s">
        <v>53</v>
      </c>
      <c r="O9" s="47" t="s">
        <v>53</v>
      </c>
      <c r="P9" s="40"/>
      <c r="Q9" s="41"/>
      <c r="R9" s="41" t="s">
        <v>53</v>
      </c>
      <c r="S9" s="41" t="s">
        <v>53</v>
      </c>
      <c r="T9" s="76">
        <v>6.94</v>
      </c>
      <c r="U9" s="33">
        <f t="shared" si="5"/>
        <v>1374.1200000000001</v>
      </c>
      <c r="V9" s="33" t="s">
        <v>53</v>
      </c>
      <c r="W9" s="33" t="s">
        <v>53</v>
      </c>
      <c r="X9" s="71"/>
      <c r="Y9" s="68"/>
      <c r="Z9" s="68" t="s">
        <v>53</v>
      </c>
      <c r="AA9" s="68" t="s">
        <v>53</v>
      </c>
      <c r="AB9" s="84">
        <f t="shared" si="3"/>
        <v>6.94</v>
      </c>
      <c r="AC9" s="84" t="s">
        <v>56</v>
      </c>
      <c r="AD9" s="84">
        <f t="shared" si="4"/>
        <v>1374.1200000000001</v>
      </c>
    </row>
    <row r="10" spans="1:30" ht="15.75" customHeight="1" x14ac:dyDescent="0.3">
      <c r="A10" s="20" t="s">
        <v>26</v>
      </c>
      <c r="B10" s="29" t="s">
        <v>27</v>
      </c>
      <c r="C10" s="27" t="s">
        <v>28</v>
      </c>
      <c r="D10" s="22" t="s">
        <v>11</v>
      </c>
      <c r="E10" s="23">
        <v>80</v>
      </c>
      <c r="F10" s="24">
        <v>40</v>
      </c>
      <c r="G10" s="13">
        <f t="shared" si="0"/>
        <v>120</v>
      </c>
      <c r="H10" s="75">
        <v>8.0500000000000007</v>
      </c>
      <c r="I10" s="44">
        <f t="shared" si="1"/>
        <v>966.00000000000011</v>
      </c>
      <c r="J10" s="44" t="s">
        <v>52</v>
      </c>
      <c r="K10" s="44" t="s">
        <v>52</v>
      </c>
      <c r="L10" s="53"/>
      <c r="M10" s="47"/>
      <c r="N10" s="47" t="s">
        <v>53</v>
      </c>
      <c r="O10" s="47" t="s">
        <v>53</v>
      </c>
      <c r="P10" s="40"/>
      <c r="Q10" s="41"/>
      <c r="R10" s="41" t="s">
        <v>53</v>
      </c>
      <c r="S10" s="41" t="s">
        <v>53</v>
      </c>
      <c r="T10" s="33" t="s">
        <v>48</v>
      </c>
      <c r="U10" s="33"/>
      <c r="V10" s="33" t="s">
        <v>53</v>
      </c>
      <c r="W10" s="33" t="s">
        <v>53</v>
      </c>
      <c r="X10" s="71"/>
      <c r="Y10" s="68"/>
      <c r="Z10" s="68" t="s">
        <v>53</v>
      </c>
      <c r="AA10" s="68" t="s">
        <v>53</v>
      </c>
      <c r="AB10" s="84">
        <f t="shared" si="3"/>
        <v>8.0500000000000007</v>
      </c>
      <c r="AC10" s="84" t="s">
        <v>51</v>
      </c>
      <c r="AD10" s="84">
        <f t="shared" si="4"/>
        <v>966.00000000000011</v>
      </c>
    </row>
    <row r="11" spans="1:30" ht="15.75" customHeight="1" x14ac:dyDescent="0.3">
      <c r="A11" s="20" t="s">
        <v>26</v>
      </c>
      <c r="B11" s="29" t="s">
        <v>29</v>
      </c>
      <c r="C11" s="27" t="s">
        <v>28</v>
      </c>
      <c r="D11" s="22" t="s">
        <v>11</v>
      </c>
      <c r="E11" s="23">
        <v>0</v>
      </c>
      <c r="F11" s="24">
        <v>0</v>
      </c>
      <c r="G11" s="13">
        <f t="shared" si="0"/>
        <v>0</v>
      </c>
      <c r="H11" s="77">
        <v>8.15</v>
      </c>
      <c r="I11" s="44"/>
      <c r="J11" s="44" t="s">
        <v>52</v>
      </c>
      <c r="K11" s="44" t="s">
        <v>52</v>
      </c>
      <c r="L11" s="53"/>
      <c r="M11" s="47"/>
      <c r="N11" s="47" t="s">
        <v>53</v>
      </c>
      <c r="O11" s="47" t="s">
        <v>53</v>
      </c>
      <c r="P11" s="40"/>
      <c r="Q11" s="41"/>
      <c r="R11" s="41" t="s">
        <v>53</v>
      </c>
      <c r="S11" s="41" t="s">
        <v>53</v>
      </c>
      <c r="T11" s="33" t="s">
        <v>48</v>
      </c>
      <c r="U11" s="33"/>
      <c r="V11" s="33" t="s">
        <v>53</v>
      </c>
      <c r="W11" s="33" t="s">
        <v>53</v>
      </c>
      <c r="X11" s="71"/>
      <c r="Y11" s="68"/>
      <c r="Z11" s="68" t="s">
        <v>53</v>
      </c>
      <c r="AA11" s="68" t="s">
        <v>53</v>
      </c>
      <c r="AB11" s="83">
        <f t="shared" si="3"/>
        <v>8.15</v>
      </c>
      <c r="AC11" s="83"/>
      <c r="AD11" s="84">
        <f t="shared" si="4"/>
        <v>0</v>
      </c>
    </row>
    <row r="12" spans="1:30" ht="15.75" customHeight="1" x14ac:dyDescent="0.3">
      <c r="A12" s="20" t="s">
        <v>30</v>
      </c>
      <c r="B12" s="30" t="s">
        <v>31</v>
      </c>
      <c r="C12" s="21" t="s">
        <v>10</v>
      </c>
      <c r="D12" s="22" t="s">
        <v>11</v>
      </c>
      <c r="E12" s="23">
        <v>10</v>
      </c>
      <c r="F12" s="24">
        <v>10</v>
      </c>
      <c r="G12" s="13">
        <f t="shared" si="0"/>
        <v>20</v>
      </c>
      <c r="H12" s="75">
        <v>100</v>
      </c>
      <c r="I12" s="44">
        <f t="shared" si="1"/>
        <v>2000</v>
      </c>
      <c r="J12" s="44" t="s">
        <v>52</v>
      </c>
      <c r="K12" s="44" t="s">
        <v>52</v>
      </c>
      <c r="L12" s="53"/>
      <c r="M12" s="47"/>
      <c r="N12" s="47" t="s">
        <v>53</v>
      </c>
      <c r="O12" s="47" t="s">
        <v>53</v>
      </c>
      <c r="P12" s="40">
        <v>139</v>
      </c>
      <c r="Q12" s="41">
        <f t="shared" ref="Q12:Q15" si="7">SUM(G12*P12)</f>
        <v>2780</v>
      </c>
      <c r="R12" s="41" t="s">
        <v>53</v>
      </c>
      <c r="S12" s="41" t="s">
        <v>53</v>
      </c>
      <c r="T12" s="33">
        <v>107.5</v>
      </c>
      <c r="U12" s="33">
        <f t="shared" si="5"/>
        <v>2150</v>
      </c>
      <c r="V12" s="33" t="s">
        <v>53</v>
      </c>
      <c r="W12" s="33" t="s">
        <v>53</v>
      </c>
      <c r="X12" s="71"/>
      <c r="Y12" s="68"/>
      <c r="Z12" s="68" t="s">
        <v>53</v>
      </c>
      <c r="AA12" s="68" t="s">
        <v>53</v>
      </c>
      <c r="AB12" s="84">
        <f t="shared" si="3"/>
        <v>100</v>
      </c>
      <c r="AC12" s="84" t="s">
        <v>51</v>
      </c>
      <c r="AD12" s="84">
        <f t="shared" si="4"/>
        <v>2000</v>
      </c>
    </row>
    <row r="13" spans="1:30" ht="15.75" customHeight="1" x14ac:dyDescent="0.3">
      <c r="A13" s="25" t="s">
        <v>32</v>
      </c>
      <c r="B13" s="31" t="s">
        <v>33</v>
      </c>
      <c r="C13" s="21" t="s">
        <v>10</v>
      </c>
      <c r="D13" s="22" t="s">
        <v>34</v>
      </c>
      <c r="E13" s="23">
        <v>0</v>
      </c>
      <c r="F13" s="24">
        <v>0</v>
      </c>
      <c r="G13" s="13">
        <f t="shared" si="0"/>
        <v>0</v>
      </c>
      <c r="H13" s="78">
        <v>39.950000000000003</v>
      </c>
      <c r="I13" s="44"/>
      <c r="J13" s="44" t="s">
        <v>52</v>
      </c>
      <c r="K13" s="44" t="s">
        <v>52</v>
      </c>
      <c r="L13" s="53"/>
      <c r="M13" s="47"/>
      <c r="N13" s="47" t="s">
        <v>53</v>
      </c>
      <c r="O13" s="47" t="s">
        <v>53</v>
      </c>
      <c r="P13" s="40"/>
      <c r="Q13" s="41"/>
      <c r="R13" s="41" t="s">
        <v>53</v>
      </c>
      <c r="S13" s="41" t="s">
        <v>53</v>
      </c>
      <c r="T13" s="33"/>
      <c r="U13" s="33"/>
      <c r="V13" s="33" t="s">
        <v>53</v>
      </c>
      <c r="W13" s="33" t="s">
        <v>53</v>
      </c>
      <c r="X13" s="71"/>
      <c r="Y13" s="68"/>
      <c r="Z13" s="68" t="s">
        <v>53</v>
      </c>
      <c r="AA13" s="68" t="s">
        <v>53</v>
      </c>
      <c r="AB13" s="83">
        <f t="shared" si="3"/>
        <v>39.950000000000003</v>
      </c>
      <c r="AC13" s="83"/>
      <c r="AD13" s="84">
        <f t="shared" si="4"/>
        <v>0</v>
      </c>
    </row>
    <row r="14" spans="1:30" ht="15.75" customHeight="1" x14ac:dyDescent="0.3">
      <c r="A14" s="32" t="s">
        <v>35</v>
      </c>
      <c r="B14" s="31" t="s">
        <v>36</v>
      </c>
      <c r="C14" s="21" t="s">
        <v>10</v>
      </c>
      <c r="D14" s="22" t="s">
        <v>34</v>
      </c>
      <c r="E14" s="23">
        <v>0</v>
      </c>
      <c r="F14" s="24">
        <v>25</v>
      </c>
      <c r="G14" s="13">
        <f t="shared" si="0"/>
        <v>25</v>
      </c>
      <c r="H14" s="75">
        <v>17.899999999999999</v>
      </c>
      <c r="I14" s="44">
        <f t="shared" si="1"/>
        <v>447.49999999999994</v>
      </c>
      <c r="J14" s="44" t="s">
        <v>52</v>
      </c>
      <c r="K14" s="44" t="s">
        <v>52</v>
      </c>
      <c r="L14" s="53"/>
      <c r="M14" s="47"/>
      <c r="N14" s="47" t="s">
        <v>53</v>
      </c>
      <c r="O14" s="47" t="s">
        <v>53</v>
      </c>
      <c r="P14" s="40">
        <v>24</v>
      </c>
      <c r="Q14" s="41">
        <f t="shared" si="7"/>
        <v>600</v>
      </c>
      <c r="R14" s="41" t="s">
        <v>53</v>
      </c>
      <c r="S14" s="41" t="s">
        <v>53</v>
      </c>
      <c r="T14" s="33"/>
      <c r="U14" s="33"/>
      <c r="V14" s="33" t="s">
        <v>53</v>
      </c>
      <c r="W14" s="33" t="s">
        <v>53</v>
      </c>
      <c r="X14" s="71"/>
      <c r="Y14" s="68"/>
      <c r="Z14" s="68" t="s">
        <v>53</v>
      </c>
      <c r="AA14" s="68" t="s">
        <v>53</v>
      </c>
      <c r="AB14" s="84">
        <f t="shared" si="3"/>
        <v>17.899999999999999</v>
      </c>
      <c r="AC14" s="84" t="s">
        <v>51</v>
      </c>
      <c r="AD14" s="84">
        <f t="shared" si="4"/>
        <v>447.49999999999994</v>
      </c>
    </row>
    <row r="15" spans="1:30" ht="15.75" customHeight="1" x14ac:dyDescent="0.3">
      <c r="A15" s="20" t="s">
        <v>37</v>
      </c>
      <c r="B15" s="31" t="s">
        <v>38</v>
      </c>
      <c r="C15" s="21" t="s">
        <v>10</v>
      </c>
      <c r="D15" s="22" t="s">
        <v>34</v>
      </c>
      <c r="E15" s="23">
        <v>60</v>
      </c>
      <c r="F15" s="24">
        <v>25</v>
      </c>
      <c r="G15" s="13">
        <f t="shared" si="0"/>
        <v>85</v>
      </c>
      <c r="H15" s="75">
        <v>13.2</v>
      </c>
      <c r="I15" s="44">
        <f t="shared" si="1"/>
        <v>1122</v>
      </c>
      <c r="J15" s="44" t="s">
        <v>52</v>
      </c>
      <c r="K15" s="44" t="s">
        <v>52</v>
      </c>
      <c r="L15" s="53"/>
      <c r="M15" s="47"/>
      <c r="N15" s="47" t="s">
        <v>53</v>
      </c>
      <c r="O15" s="47" t="s">
        <v>53</v>
      </c>
      <c r="P15" s="40">
        <v>17.5</v>
      </c>
      <c r="Q15" s="41">
        <f t="shared" si="7"/>
        <v>1487.5</v>
      </c>
      <c r="R15" s="41" t="s">
        <v>53</v>
      </c>
      <c r="S15" s="41" t="s">
        <v>53</v>
      </c>
      <c r="T15" s="33"/>
      <c r="U15" s="33"/>
      <c r="V15" s="33" t="s">
        <v>53</v>
      </c>
      <c r="W15" s="33" t="s">
        <v>53</v>
      </c>
      <c r="X15" s="71"/>
      <c r="Y15" s="68"/>
      <c r="Z15" s="68" t="s">
        <v>53</v>
      </c>
      <c r="AA15" s="68" t="s">
        <v>53</v>
      </c>
      <c r="AB15" s="84">
        <f t="shared" si="3"/>
        <v>13.2</v>
      </c>
      <c r="AC15" s="84" t="s">
        <v>51</v>
      </c>
      <c r="AD15" s="84">
        <f t="shared" si="4"/>
        <v>1122</v>
      </c>
    </row>
    <row r="16" spans="1:30" ht="15.75" customHeight="1" x14ac:dyDescent="0.3">
      <c r="A16" s="32" t="s">
        <v>39</v>
      </c>
      <c r="B16" s="31" t="s">
        <v>40</v>
      </c>
      <c r="C16" s="21" t="s">
        <v>10</v>
      </c>
      <c r="D16" s="22" t="s">
        <v>34</v>
      </c>
      <c r="E16" s="23">
        <v>20</v>
      </c>
      <c r="F16" s="24">
        <v>0</v>
      </c>
      <c r="G16" s="13">
        <f t="shared" si="0"/>
        <v>20</v>
      </c>
      <c r="H16" s="75">
        <v>13.49</v>
      </c>
      <c r="I16" s="44">
        <f t="shared" si="1"/>
        <v>269.8</v>
      </c>
      <c r="J16" s="44" t="s">
        <v>52</v>
      </c>
      <c r="K16" s="44" t="s">
        <v>52</v>
      </c>
      <c r="L16" s="53"/>
      <c r="M16" s="47"/>
      <c r="N16" s="47" t="s">
        <v>53</v>
      </c>
      <c r="O16" s="47" t="s">
        <v>53</v>
      </c>
      <c r="P16" s="40"/>
      <c r="Q16" s="41"/>
      <c r="R16" s="41" t="s">
        <v>53</v>
      </c>
      <c r="S16" s="41" t="s">
        <v>53</v>
      </c>
      <c r="T16" s="33"/>
      <c r="U16" s="33"/>
      <c r="V16" s="33" t="s">
        <v>53</v>
      </c>
      <c r="W16" s="33" t="s">
        <v>53</v>
      </c>
      <c r="X16" s="71"/>
      <c r="Y16" s="68"/>
      <c r="Z16" s="68" t="s">
        <v>53</v>
      </c>
      <c r="AA16" s="68" t="s">
        <v>53</v>
      </c>
      <c r="AB16" s="84">
        <f t="shared" si="3"/>
        <v>13.49</v>
      </c>
      <c r="AC16" s="84" t="s">
        <v>51</v>
      </c>
      <c r="AD16" s="84">
        <f t="shared" si="4"/>
        <v>269.8</v>
      </c>
    </row>
    <row r="17" spans="1:30" ht="15.75" customHeight="1" x14ac:dyDescent="0.3">
      <c r="A17" s="32" t="s">
        <v>41</v>
      </c>
      <c r="B17" s="31" t="s">
        <v>42</v>
      </c>
      <c r="C17" s="21" t="s">
        <v>10</v>
      </c>
      <c r="D17" s="22" t="s">
        <v>11</v>
      </c>
      <c r="E17" s="23">
        <v>0</v>
      </c>
      <c r="F17" s="24">
        <v>0</v>
      </c>
      <c r="G17" s="13">
        <f t="shared" si="0"/>
        <v>0</v>
      </c>
      <c r="H17" s="78">
        <v>18.95</v>
      </c>
      <c r="I17" s="44"/>
      <c r="J17" s="44" t="s">
        <v>52</v>
      </c>
      <c r="K17" s="44" t="s">
        <v>52</v>
      </c>
      <c r="L17" s="53"/>
      <c r="M17" s="47"/>
      <c r="N17" s="47" t="s">
        <v>53</v>
      </c>
      <c r="O17" s="47" t="s">
        <v>53</v>
      </c>
      <c r="P17" s="40"/>
      <c r="Q17" s="41"/>
      <c r="R17" s="41" t="s">
        <v>53</v>
      </c>
      <c r="S17" s="41" t="s">
        <v>53</v>
      </c>
      <c r="T17" s="33"/>
      <c r="U17" s="33"/>
      <c r="V17" s="33" t="s">
        <v>53</v>
      </c>
      <c r="W17" s="33" t="s">
        <v>53</v>
      </c>
      <c r="X17" s="71"/>
      <c r="Y17" s="68"/>
      <c r="Z17" s="68" t="s">
        <v>53</v>
      </c>
      <c r="AA17" s="68" t="s">
        <v>53</v>
      </c>
      <c r="AB17" s="83">
        <f t="shared" si="3"/>
        <v>18.95</v>
      </c>
      <c r="AC17" s="83"/>
      <c r="AD17" s="84">
        <f t="shared" si="4"/>
        <v>0</v>
      </c>
    </row>
    <row r="18" spans="1:30" ht="15.75" customHeight="1" x14ac:dyDescent="0.3">
      <c r="A18" s="55" t="s">
        <v>43</v>
      </c>
      <c r="B18" s="56" t="s">
        <v>44</v>
      </c>
      <c r="C18" s="57" t="s">
        <v>45</v>
      </c>
      <c r="D18" s="56" t="s">
        <v>46</v>
      </c>
      <c r="E18" s="58">
        <v>0</v>
      </c>
      <c r="F18" s="59">
        <v>0</v>
      </c>
      <c r="G18" s="60">
        <f t="shared" si="0"/>
        <v>0</v>
      </c>
      <c r="H18" s="61"/>
      <c r="I18" s="62"/>
      <c r="J18" s="62" t="s">
        <v>52</v>
      </c>
      <c r="K18" s="62" t="s">
        <v>52</v>
      </c>
      <c r="L18" s="63"/>
      <c r="M18" s="47"/>
      <c r="N18" s="47" t="s">
        <v>53</v>
      </c>
      <c r="O18" s="47" t="s">
        <v>53</v>
      </c>
      <c r="P18" s="64"/>
      <c r="Q18" s="41"/>
      <c r="R18" s="41" t="s">
        <v>53</v>
      </c>
      <c r="S18" s="41" t="s">
        <v>53</v>
      </c>
      <c r="T18" s="65"/>
      <c r="U18" s="65"/>
      <c r="V18" s="33" t="s">
        <v>53</v>
      </c>
      <c r="W18" s="33" t="s">
        <v>53</v>
      </c>
      <c r="X18" s="71"/>
      <c r="Y18" s="68"/>
      <c r="Z18" s="68" t="s">
        <v>53</v>
      </c>
      <c r="AA18" s="68" t="s">
        <v>53</v>
      </c>
      <c r="AB18" s="84"/>
      <c r="AC18" s="84"/>
      <c r="AD18" s="84">
        <f t="shared" si="4"/>
        <v>0</v>
      </c>
    </row>
    <row r="19" spans="1:30" ht="13" x14ac:dyDescent="0.3">
      <c r="A19" s="2"/>
      <c r="I19" s="79">
        <f>SUM(I4:I18)</f>
        <v>15267.05</v>
      </c>
      <c r="M19" s="79">
        <f>SUM(M4:M18)</f>
        <v>2020</v>
      </c>
      <c r="P19" s="54"/>
      <c r="Q19" s="79">
        <f>SUM(Q4:Q18)</f>
        <v>4867.5</v>
      </c>
      <c r="R19" s="54"/>
      <c r="S19" s="54"/>
      <c r="U19" s="79">
        <f>SUM(U4:U18)</f>
        <v>11255.32</v>
      </c>
      <c r="Y19" s="79">
        <f>SUM(Y4:Y18)</f>
        <v>10655.75</v>
      </c>
      <c r="AD19" s="86">
        <f>SUM(AD4:AD18)</f>
        <v>15190.619999999999</v>
      </c>
    </row>
    <row r="20" spans="1:30" ht="13" x14ac:dyDescent="0.3">
      <c r="A20" s="2"/>
      <c r="P20" s="54"/>
      <c r="Q20" s="54"/>
      <c r="R20" s="54"/>
      <c r="S20" s="54"/>
      <c r="Y20" s="79" t="s">
        <v>48</v>
      </c>
    </row>
    <row r="21" spans="1:30" ht="13" x14ac:dyDescent="0.3">
      <c r="A21" s="2"/>
      <c r="P21" s="54"/>
      <c r="Q21" s="54"/>
      <c r="R21" s="54"/>
      <c r="S21" s="54"/>
      <c r="Y21" s="79" t="s">
        <v>48</v>
      </c>
    </row>
    <row r="22" spans="1:30" ht="13" x14ac:dyDescent="0.3">
      <c r="A22" s="2"/>
      <c r="P22" s="54"/>
      <c r="Q22" s="54"/>
      <c r="R22" s="54"/>
      <c r="S22" s="54"/>
    </row>
    <row r="23" spans="1:30" ht="13" x14ac:dyDescent="0.3">
      <c r="A23" s="2"/>
      <c r="P23" s="54"/>
      <c r="Q23" s="54"/>
      <c r="R23" s="54"/>
      <c r="S23" s="54"/>
    </row>
    <row r="24" spans="1:30" ht="13" x14ac:dyDescent="0.3">
      <c r="A24" s="2"/>
      <c r="P24" s="54"/>
      <c r="Q24" s="54"/>
      <c r="R24" s="54"/>
      <c r="S24" s="54"/>
    </row>
    <row r="25" spans="1:30" ht="13" x14ac:dyDescent="0.3">
      <c r="A25" s="2"/>
      <c r="P25" s="54"/>
      <c r="Q25" s="54"/>
      <c r="R25" s="54"/>
      <c r="S25" s="54"/>
    </row>
    <row r="26" spans="1:30" ht="13" x14ac:dyDescent="0.3">
      <c r="A26" s="2"/>
      <c r="P26" s="54"/>
      <c r="Q26" s="54"/>
      <c r="R26" s="54"/>
      <c r="S26" s="54"/>
    </row>
    <row r="27" spans="1:30" ht="13" x14ac:dyDescent="0.3">
      <c r="A27" s="2"/>
      <c r="P27" s="54"/>
      <c r="Q27" s="54"/>
      <c r="R27" s="54"/>
      <c r="S27" s="54"/>
    </row>
    <row r="28" spans="1:30" ht="13" x14ac:dyDescent="0.3">
      <c r="A28" s="2"/>
      <c r="P28" s="54"/>
      <c r="Q28" s="54"/>
      <c r="R28" s="54"/>
      <c r="S28" s="54"/>
    </row>
    <row r="29" spans="1:30" ht="13" x14ac:dyDescent="0.3">
      <c r="A29" s="2"/>
      <c r="P29" s="54"/>
      <c r="Q29" s="54"/>
      <c r="R29" s="54"/>
      <c r="S29" s="54"/>
    </row>
    <row r="30" spans="1:30" ht="13" x14ac:dyDescent="0.3">
      <c r="A30" s="2"/>
      <c r="P30" s="54"/>
      <c r="Q30" s="54"/>
      <c r="R30" s="54"/>
      <c r="S30" s="54"/>
    </row>
    <row r="31" spans="1:30" ht="13" x14ac:dyDescent="0.3">
      <c r="A31" s="2"/>
      <c r="P31" s="54"/>
      <c r="Q31" s="54"/>
      <c r="R31" s="54"/>
      <c r="S31" s="54"/>
    </row>
    <row r="32" spans="1:30" ht="13" x14ac:dyDescent="0.3">
      <c r="A32" s="2"/>
      <c r="P32" s="54"/>
      <c r="Q32" s="54"/>
      <c r="R32" s="54"/>
      <c r="S32" s="54"/>
    </row>
    <row r="33" spans="1:19" ht="13" x14ac:dyDescent="0.3">
      <c r="A33" s="2"/>
      <c r="P33" s="54"/>
      <c r="Q33" s="54"/>
      <c r="R33" s="54"/>
      <c r="S33" s="54"/>
    </row>
    <row r="34" spans="1:19" ht="13" x14ac:dyDescent="0.3">
      <c r="A34" s="2"/>
      <c r="P34" s="54"/>
      <c r="Q34" s="54"/>
      <c r="R34" s="54"/>
      <c r="S34" s="54"/>
    </row>
    <row r="35" spans="1:19" ht="13" x14ac:dyDescent="0.3">
      <c r="A35" s="2"/>
      <c r="P35" s="54"/>
      <c r="Q35" s="54"/>
      <c r="R35" s="54"/>
      <c r="S35" s="54"/>
    </row>
    <row r="36" spans="1:19" ht="13" x14ac:dyDescent="0.3">
      <c r="A36" s="2"/>
      <c r="P36" s="54"/>
      <c r="Q36" s="54"/>
      <c r="R36" s="54"/>
      <c r="S36" s="54"/>
    </row>
    <row r="37" spans="1:19" ht="13" x14ac:dyDescent="0.3">
      <c r="A37" s="2"/>
      <c r="P37" s="54"/>
      <c r="Q37" s="54"/>
      <c r="R37" s="54"/>
      <c r="S37" s="54"/>
    </row>
    <row r="38" spans="1:19" ht="13" x14ac:dyDescent="0.3">
      <c r="A38" s="2"/>
      <c r="P38" s="54"/>
      <c r="Q38" s="54"/>
      <c r="R38" s="54"/>
      <c r="S38" s="54"/>
    </row>
    <row r="39" spans="1:19" ht="13" x14ac:dyDescent="0.3">
      <c r="A39" s="2"/>
      <c r="P39" s="54"/>
      <c r="Q39" s="54"/>
      <c r="R39" s="54"/>
      <c r="S39" s="54"/>
    </row>
    <row r="40" spans="1:19" ht="13" x14ac:dyDescent="0.3">
      <c r="A40" s="2"/>
      <c r="P40" s="54"/>
      <c r="Q40" s="54"/>
      <c r="R40" s="54"/>
      <c r="S40" s="54"/>
    </row>
    <row r="41" spans="1:19" ht="13" x14ac:dyDescent="0.3">
      <c r="A41" s="2"/>
      <c r="P41" s="54"/>
      <c r="Q41" s="54"/>
      <c r="R41" s="54"/>
      <c r="S41" s="54"/>
    </row>
    <row r="42" spans="1:19" ht="13" x14ac:dyDescent="0.3">
      <c r="A42" s="2"/>
      <c r="P42" s="54"/>
      <c r="Q42" s="54"/>
      <c r="R42" s="54"/>
      <c r="S42" s="54"/>
    </row>
    <row r="43" spans="1:19" ht="13" x14ac:dyDescent="0.3">
      <c r="A43" s="2"/>
      <c r="P43" s="54"/>
      <c r="Q43" s="54"/>
      <c r="R43" s="54"/>
      <c r="S43" s="54"/>
    </row>
    <row r="44" spans="1:19" ht="13" x14ac:dyDescent="0.3">
      <c r="A44" s="2"/>
      <c r="P44" s="54"/>
      <c r="Q44" s="54"/>
      <c r="R44" s="54"/>
      <c r="S44" s="54"/>
    </row>
    <row r="45" spans="1:19" ht="13" x14ac:dyDescent="0.3">
      <c r="A45" s="2"/>
      <c r="P45" s="54"/>
      <c r="Q45" s="54"/>
      <c r="R45" s="54"/>
      <c r="S45" s="54"/>
    </row>
    <row r="46" spans="1:19" ht="13" x14ac:dyDescent="0.3">
      <c r="A46" s="2"/>
      <c r="P46" s="54"/>
      <c r="Q46" s="54"/>
      <c r="R46" s="54"/>
      <c r="S46" s="54"/>
    </row>
    <row r="47" spans="1:19" ht="13" x14ac:dyDescent="0.3">
      <c r="A47" s="2"/>
      <c r="P47" s="54"/>
      <c r="Q47" s="54"/>
      <c r="R47" s="54"/>
      <c r="S47" s="54"/>
    </row>
    <row r="48" spans="1:19" ht="13" x14ac:dyDescent="0.3">
      <c r="A48" s="2"/>
      <c r="P48" s="54"/>
      <c r="Q48" s="54"/>
      <c r="R48" s="54"/>
      <c r="S48" s="54"/>
    </row>
    <row r="49" spans="1:19" ht="13" x14ac:dyDescent="0.3">
      <c r="A49" s="2"/>
      <c r="P49" s="54"/>
      <c r="Q49" s="54"/>
      <c r="R49" s="54"/>
      <c r="S49" s="54"/>
    </row>
    <row r="50" spans="1:19" ht="13" x14ac:dyDescent="0.3">
      <c r="A50" s="2"/>
      <c r="P50" s="54"/>
      <c r="Q50" s="54"/>
      <c r="R50" s="54"/>
      <c r="S50" s="54"/>
    </row>
    <row r="51" spans="1:19" ht="13" x14ac:dyDescent="0.3">
      <c r="A51" s="2"/>
      <c r="P51" s="54"/>
      <c r="Q51" s="54"/>
      <c r="R51" s="54"/>
      <c r="S51" s="54"/>
    </row>
    <row r="52" spans="1:19" ht="13" x14ac:dyDescent="0.3">
      <c r="A52" s="2"/>
      <c r="P52" s="54"/>
      <c r="Q52" s="54"/>
      <c r="R52" s="54"/>
      <c r="S52" s="54"/>
    </row>
    <row r="53" spans="1:19" ht="13" x14ac:dyDescent="0.3">
      <c r="A53" s="2"/>
      <c r="P53" s="54"/>
      <c r="Q53" s="54"/>
      <c r="R53" s="54"/>
      <c r="S53" s="54"/>
    </row>
    <row r="54" spans="1:19" ht="13" x14ac:dyDescent="0.3">
      <c r="A54" s="2"/>
      <c r="P54" s="54"/>
      <c r="Q54" s="54"/>
      <c r="R54" s="54"/>
      <c r="S54" s="54"/>
    </row>
    <row r="55" spans="1:19" ht="13" x14ac:dyDescent="0.3">
      <c r="A55" s="2"/>
      <c r="P55" s="54"/>
      <c r="Q55" s="54"/>
      <c r="R55" s="54"/>
      <c r="S55" s="54"/>
    </row>
    <row r="56" spans="1:19" ht="13" x14ac:dyDescent="0.3">
      <c r="A56" s="2"/>
      <c r="P56" s="54"/>
      <c r="Q56" s="54"/>
      <c r="R56" s="54"/>
      <c r="S56" s="54"/>
    </row>
    <row r="57" spans="1:19" ht="13" x14ac:dyDescent="0.3">
      <c r="A57" s="2"/>
      <c r="P57" s="54"/>
      <c r="Q57" s="54"/>
      <c r="R57" s="54"/>
      <c r="S57" s="54"/>
    </row>
    <row r="58" spans="1:19" ht="13" x14ac:dyDescent="0.3">
      <c r="A58" s="2"/>
      <c r="P58" s="54"/>
      <c r="Q58" s="54"/>
      <c r="R58" s="54"/>
      <c r="S58" s="54"/>
    </row>
    <row r="59" spans="1:19" ht="13" x14ac:dyDescent="0.3">
      <c r="A59" s="2"/>
      <c r="P59" s="54"/>
      <c r="Q59" s="54"/>
      <c r="R59" s="54"/>
      <c r="S59" s="54"/>
    </row>
    <row r="60" spans="1:19" ht="13" x14ac:dyDescent="0.3">
      <c r="A60" s="2"/>
      <c r="P60" s="54"/>
      <c r="Q60" s="54"/>
      <c r="R60" s="54"/>
      <c r="S60" s="54"/>
    </row>
    <row r="61" spans="1:19" ht="13" x14ac:dyDescent="0.3">
      <c r="A61" s="2"/>
      <c r="P61" s="54"/>
      <c r="Q61" s="54"/>
      <c r="R61" s="54"/>
      <c r="S61" s="54"/>
    </row>
    <row r="62" spans="1:19" ht="13" x14ac:dyDescent="0.3">
      <c r="A62" s="2"/>
      <c r="P62" s="54"/>
      <c r="Q62" s="54"/>
      <c r="R62" s="54"/>
      <c r="S62" s="54"/>
    </row>
    <row r="63" spans="1:19" ht="13" x14ac:dyDescent="0.3">
      <c r="A63" s="2"/>
      <c r="P63" s="54"/>
      <c r="Q63" s="54"/>
      <c r="R63" s="54"/>
      <c r="S63" s="54"/>
    </row>
    <row r="64" spans="1:19" ht="13" x14ac:dyDescent="0.3">
      <c r="A64" s="2"/>
      <c r="P64" s="54"/>
      <c r="Q64" s="54"/>
      <c r="R64" s="54"/>
      <c r="S64" s="54"/>
    </row>
    <row r="65" spans="1:19" ht="13" x14ac:dyDescent="0.3">
      <c r="A65" s="2"/>
      <c r="P65" s="54"/>
      <c r="Q65" s="54"/>
      <c r="R65" s="54"/>
      <c r="S65" s="54"/>
    </row>
    <row r="66" spans="1:19" ht="13" x14ac:dyDescent="0.3">
      <c r="A66" s="2"/>
      <c r="P66" s="54"/>
      <c r="Q66" s="54"/>
      <c r="R66" s="54"/>
      <c r="S66" s="54"/>
    </row>
    <row r="67" spans="1:19" ht="13" x14ac:dyDescent="0.3">
      <c r="A67" s="2"/>
      <c r="P67" s="54"/>
      <c r="Q67" s="54"/>
      <c r="R67" s="54"/>
      <c r="S67" s="54"/>
    </row>
    <row r="68" spans="1:19" ht="13" x14ac:dyDescent="0.3">
      <c r="A68" s="2"/>
      <c r="P68" s="54"/>
      <c r="Q68" s="54"/>
      <c r="R68" s="54"/>
      <c r="S68" s="54"/>
    </row>
    <row r="69" spans="1:19" ht="13" x14ac:dyDescent="0.3">
      <c r="A69" s="2"/>
      <c r="P69" s="54"/>
      <c r="Q69" s="54"/>
      <c r="R69" s="54"/>
      <c r="S69" s="54"/>
    </row>
    <row r="70" spans="1:19" ht="13" x14ac:dyDescent="0.3">
      <c r="A70" s="2"/>
      <c r="P70" s="54"/>
      <c r="Q70" s="54"/>
      <c r="R70" s="54"/>
      <c r="S70" s="54"/>
    </row>
    <row r="71" spans="1:19" ht="13" x14ac:dyDescent="0.3">
      <c r="A71" s="2"/>
      <c r="P71" s="54"/>
      <c r="Q71" s="54"/>
      <c r="R71" s="54"/>
      <c r="S71" s="54"/>
    </row>
    <row r="72" spans="1:19" ht="13" x14ac:dyDescent="0.3">
      <c r="A72" s="2"/>
    </row>
    <row r="73" spans="1:19" ht="13" x14ac:dyDescent="0.3">
      <c r="A73" s="2"/>
    </row>
    <row r="74" spans="1:19" ht="13" x14ac:dyDescent="0.3">
      <c r="A74" s="2"/>
    </row>
    <row r="75" spans="1:19" ht="13" x14ac:dyDescent="0.3">
      <c r="A75" s="2"/>
    </row>
    <row r="76" spans="1:19" ht="13" x14ac:dyDescent="0.3">
      <c r="A76" s="2"/>
    </row>
    <row r="77" spans="1:19" ht="13" x14ac:dyDescent="0.3">
      <c r="A77" s="2"/>
    </row>
    <row r="78" spans="1:19" ht="13" x14ac:dyDescent="0.3">
      <c r="A78" s="2"/>
    </row>
    <row r="79" spans="1:19" ht="13" x14ac:dyDescent="0.3">
      <c r="A79" s="2"/>
    </row>
    <row r="80" spans="1:19" ht="13" x14ac:dyDescent="0.3">
      <c r="A80" s="2"/>
    </row>
    <row r="81" spans="1:1" ht="13" x14ac:dyDescent="0.3">
      <c r="A81" s="2"/>
    </row>
    <row r="82" spans="1:1" ht="13" x14ac:dyDescent="0.3">
      <c r="A82" s="2"/>
    </row>
    <row r="83" spans="1:1" ht="13" x14ac:dyDescent="0.3">
      <c r="A83" s="2"/>
    </row>
    <row r="84" spans="1:1" ht="13" x14ac:dyDescent="0.3">
      <c r="A84" s="2"/>
    </row>
    <row r="85" spans="1:1" ht="13" x14ac:dyDescent="0.3">
      <c r="A85" s="2"/>
    </row>
    <row r="86" spans="1:1" ht="13" x14ac:dyDescent="0.3">
      <c r="A86" s="2"/>
    </row>
    <row r="87" spans="1:1" ht="13" x14ac:dyDescent="0.3">
      <c r="A87" s="2"/>
    </row>
    <row r="88" spans="1:1" ht="13" x14ac:dyDescent="0.3">
      <c r="A88" s="2"/>
    </row>
    <row r="89" spans="1:1" ht="13" x14ac:dyDescent="0.3">
      <c r="A89" s="2"/>
    </row>
    <row r="90" spans="1:1" ht="13" x14ac:dyDescent="0.3">
      <c r="A90" s="2"/>
    </row>
    <row r="91" spans="1:1" ht="13" x14ac:dyDescent="0.3">
      <c r="A91" s="2"/>
    </row>
    <row r="92" spans="1:1" ht="13" x14ac:dyDescent="0.3">
      <c r="A92" s="2"/>
    </row>
    <row r="93" spans="1:1" ht="13" x14ac:dyDescent="0.3">
      <c r="A93" s="2"/>
    </row>
    <row r="94" spans="1:1" ht="13" x14ac:dyDescent="0.3">
      <c r="A94" s="2"/>
    </row>
    <row r="95" spans="1:1" ht="13" x14ac:dyDescent="0.3">
      <c r="A95" s="2"/>
    </row>
    <row r="96" spans="1:1" ht="13" x14ac:dyDescent="0.3">
      <c r="A96" s="2"/>
    </row>
    <row r="97" spans="1:1" ht="13" x14ac:dyDescent="0.3">
      <c r="A97" s="2"/>
    </row>
    <row r="98" spans="1:1" ht="13" x14ac:dyDescent="0.3">
      <c r="A98" s="2"/>
    </row>
    <row r="99" spans="1:1" ht="13" x14ac:dyDescent="0.3">
      <c r="A99" s="2"/>
    </row>
    <row r="100" spans="1:1" ht="13" x14ac:dyDescent="0.3">
      <c r="A100" s="2"/>
    </row>
    <row r="101" spans="1:1" ht="13" x14ac:dyDescent="0.3">
      <c r="A101" s="2"/>
    </row>
    <row r="102" spans="1:1" ht="13" x14ac:dyDescent="0.3">
      <c r="A102" s="2"/>
    </row>
    <row r="103" spans="1:1" ht="13" x14ac:dyDescent="0.3">
      <c r="A103" s="2"/>
    </row>
    <row r="104" spans="1:1" ht="13" x14ac:dyDescent="0.3">
      <c r="A104" s="2"/>
    </row>
    <row r="105" spans="1:1" ht="13" x14ac:dyDescent="0.3">
      <c r="A105" s="2"/>
    </row>
    <row r="106" spans="1:1" ht="13" x14ac:dyDescent="0.3">
      <c r="A106" s="2"/>
    </row>
    <row r="107" spans="1:1" ht="13" x14ac:dyDescent="0.3">
      <c r="A107" s="2"/>
    </row>
    <row r="108" spans="1:1" ht="13" x14ac:dyDescent="0.3">
      <c r="A108" s="2"/>
    </row>
    <row r="109" spans="1:1" ht="13" x14ac:dyDescent="0.3">
      <c r="A109" s="2"/>
    </row>
    <row r="110" spans="1:1" ht="13" x14ac:dyDescent="0.3">
      <c r="A110" s="2"/>
    </row>
    <row r="111" spans="1:1" ht="13" x14ac:dyDescent="0.3">
      <c r="A111" s="2"/>
    </row>
    <row r="112" spans="1:1" ht="13" x14ac:dyDescent="0.3">
      <c r="A112" s="2"/>
    </row>
    <row r="113" spans="1:1" ht="13" x14ac:dyDescent="0.3">
      <c r="A113" s="2"/>
    </row>
    <row r="114" spans="1:1" ht="13" x14ac:dyDescent="0.3">
      <c r="A114" s="2"/>
    </row>
    <row r="115" spans="1:1" ht="13" x14ac:dyDescent="0.3">
      <c r="A115" s="2"/>
    </row>
    <row r="116" spans="1:1" ht="13" x14ac:dyDescent="0.3">
      <c r="A116" s="2"/>
    </row>
    <row r="117" spans="1:1" ht="13" x14ac:dyDescent="0.3">
      <c r="A117" s="2"/>
    </row>
    <row r="118" spans="1:1" ht="13" x14ac:dyDescent="0.3">
      <c r="A118" s="2"/>
    </row>
    <row r="119" spans="1:1" ht="13" x14ac:dyDescent="0.3">
      <c r="A119" s="2"/>
    </row>
    <row r="120" spans="1:1" ht="13" x14ac:dyDescent="0.3">
      <c r="A120" s="2"/>
    </row>
    <row r="121" spans="1:1" ht="13" x14ac:dyDescent="0.3">
      <c r="A121" s="2"/>
    </row>
    <row r="122" spans="1:1" ht="13" x14ac:dyDescent="0.3">
      <c r="A122" s="2"/>
    </row>
    <row r="123" spans="1:1" ht="13" x14ac:dyDescent="0.3">
      <c r="A123" s="2"/>
    </row>
    <row r="124" spans="1:1" ht="13" x14ac:dyDescent="0.3">
      <c r="A124" s="2"/>
    </row>
    <row r="125" spans="1:1" ht="13" x14ac:dyDescent="0.3">
      <c r="A125" s="2"/>
    </row>
    <row r="126" spans="1:1" ht="13" x14ac:dyDescent="0.3">
      <c r="A126" s="2"/>
    </row>
    <row r="127" spans="1:1" ht="13" x14ac:dyDescent="0.3">
      <c r="A127" s="2"/>
    </row>
    <row r="128" spans="1:1" ht="13" x14ac:dyDescent="0.3">
      <c r="A128" s="2"/>
    </row>
    <row r="129" spans="1:1" ht="13" x14ac:dyDescent="0.3">
      <c r="A129" s="2"/>
    </row>
    <row r="130" spans="1:1" ht="13" x14ac:dyDescent="0.3">
      <c r="A130" s="2"/>
    </row>
    <row r="131" spans="1:1" ht="13" x14ac:dyDescent="0.3">
      <c r="A131" s="2"/>
    </row>
    <row r="132" spans="1:1" ht="13" x14ac:dyDescent="0.3">
      <c r="A132" s="2"/>
    </row>
    <row r="133" spans="1:1" ht="13" x14ac:dyDescent="0.3">
      <c r="A133" s="2"/>
    </row>
    <row r="134" spans="1:1" ht="13" x14ac:dyDescent="0.3">
      <c r="A134" s="2"/>
    </row>
    <row r="135" spans="1:1" ht="13" x14ac:dyDescent="0.3">
      <c r="A135" s="2"/>
    </row>
    <row r="136" spans="1:1" ht="13" x14ac:dyDescent="0.3">
      <c r="A136" s="2"/>
    </row>
    <row r="137" spans="1:1" ht="13" x14ac:dyDescent="0.3">
      <c r="A137" s="2"/>
    </row>
    <row r="138" spans="1:1" ht="13" x14ac:dyDescent="0.3">
      <c r="A138" s="2"/>
    </row>
    <row r="139" spans="1:1" ht="13" x14ac:dyDescent="0.3">
      <c r="A139" s="2"/>
    </row>
    <row r="140" spans="1:1" ht="13" x14ac:dyDescent="0.3">
      <c r="A140" s="2"/>
    </row>
    <row r="141" spans="1:1" ht="13" x14ac:dyDescent="0.3">
      <c r="A141" s="2"/>
    </row>
    <row r="142" spans="1:1" ht="13" x14ac:dyDescent="0.3">
      <c r="A142" s="2"/>
    </row>
    <row r="143" spans="1:1" ht="13" x14ac:dyDescent="0.3">
      <c r="A143" s="2"/>
    </row>
    <row r="144" spans="1:1" ht="13" x14ac:dyDescent="0.3">
      <c r="A144" s="2"/>
    </row>
    <row r="145" spans="1:1" ht="13" x14ac:dyDescent="0.3">
      <c r="A145" s="2"/>
    </row>
    <row r="146" spans="1:1" ht="13" x14ac:dyDescent="0.3">
      <c r="A146" s="2"/>
    </row>
    <row r="147" spans="1:1" ht="13" x14ac:dyDescent="0.3">
      <c r="A147" s="2"/>
    </row>
    <row r="148" spans="1:1" ht="13" x14ac:dyDescent="0.3">
      <c r="A148" s="2"/>
    </row>
    <row r="149" spans="1:1" ht="13" x14ac:dyDescent="0.3">
      <c r="A149" s="2"/>
    </row>
    <row r="150" spans="1:1" ht="13" x14ac:dyDescent="0.3">
      <c r="A150" s="2"/>
    </row>
    <row r="151" spans="1:1" ht="13" x14ac:dyDescent="0.3">
      <c r="A151" s="2"/>
    </row>
    <row r="152" spans="1:1" ht="13" x14ac:dyDescent="0.3">
      <c r="A152" s="2"/>
    </row>
    <row r="153" spans="1:1" ht="13" x14ac:dyDescent="0.3">
      <c r="A153" s="2"/>
    </row>
    <row r="154" spans="1:1" ht="13" x14ac:dyDescent="0.3">
      <c r="A154" s="2"/>
    </row>
    <row r="155" spans="1:1" ht="13" x14ac:dyDescent="0.3">
      <c r="A155" s="2"/>
    </row>
    <row r="156" spans="1:1" ht="13" x14ac:dyDescent="0.3">
      <c r="A156" s="2"/>
    </row>
    <row r="157" spans="1:1" ht="13" x14ac:dyDescent="0.3">
      <c r="A157" s="2"/>
    </row>
    <row r="158" spans="1:1" ht="13" x14ac:dyDescent="0.3">
      <c r="A158" s="2"/>
    </row>
    <row r="159" spans="1:1" ht="13" x14ac:dyDescent="0.3">
      <c r="A159" s="2"/>
    </row>
    <row r="160" spans="1:1" ht="13" x14ac:dyDescent="0.3">
      <c r="A160" s="2"/>
    </row>
    <row r="161" spans="1:1" ht="13" x14ac:dyDescent="0.3">
      <c r="A161" s="2"/>
    </row>
    <row r="162" spans="1:1" ht="13" x14ac:dyDescent="0.3">
      <c r="A162" s="2"/>
    </row>
    <row r="163" spans="1:1" ht="13" x14ac:dyDescent="0.3">
      <c r="A163" s="2"/>
    </row>
    <row r="164" spans="1:1" ht="13" x14ac:dyDescent="0.3">
      <c r="A164" s="2"/>
    </row>
    <row r="165" spans="1:1" ht="13" x14ac:dyDescent="0.3">
      <c r="A165" s="2"/>
    </row>
    <row r="166" spans="1:1" ht="13" x14ac:dyDescent="0.3">
      <c r="A166" s="2"/>
    </row>
    <row r="167" spans="1:1" ht="13" x14ac:dyDescent="0.3">
      <c r="A167" s="2"/>
    </row>
    <row r="168" spans="1:1" ht="13" x14ac:dyDescent="0.3">
      <c r="A168" s="2"/>
    </row>
    <row r="169" spans="1:1" ht="13" x14ac:dyDescent="0.3">
      <c r="A169" s="2"/>
    </row>
    <row r="170" spans="1:1" ht="13" x14ac:dyDescent="0.3">
      <c r="A170" s="2"/>
    </row>
    <row r="171" spans="1:1" ht="13" x14ac:dyDescent="0.3">
      <c r="A171" s="2"/>
    </row>
    <row r="172" spans="1:1" ht="13" x14ac:dyDescent="0.3">
      <c r="A172" s="2"/>
    </row>
    <row r="173" spans="1:1" ht="13" x14ac:dyDescent="0.3">
      <c r="A173" s="2"/>
    </row>
    <row r="174" spans="1:1" ht="13" x14ac:dyDescent="0.3">
      <c r="A174" s="2"/>
    </row>
    <row r="175" spans="1:1" ht="13" x14ac:dyDescent="0.3">
      <c r="A175" s="2"/>
    </row>
    <row r="176" spans="1:1" ht="13" x14ac:dyDescent="0.3">
      <c r="A176" s="2"/>
    </row>
    <row r="177" spans="1:1" ht="13" x14ac:dyDescent="0.3">
      <c r="A177" s="2"/>
    </row>
    <row r="178" spans="1:1" ht="13" x14ac:dyDescent="0.3">
      <c r="A178" s="2"/>
    </row>
    <row r="179" spans="1:1" ht="13" x14ac:dyDescent="0.3">
      <c r="A179" s="2"/>
    </row>
    <row r="180" spans="1:1" ht="13" x14ac:dyDescent="0.3">
      <c r="A180" s="2"/>
    </row>
    <row r="181" spans="1:1" ht="13" x14ac:dyDescent="0.3">
      <c r="A181" s="2"/>
    </row>
    <row r="182" spans="1:1" ht="13" x14ac:dyDescent="0.3">
      <c r="A182" s="2"/>
    </row>
    <row r="183" spans="1:1" ht="13" x14ac:dyDescent="0.3">
      <c r="A183" s="2"/>
    </row>
    <row r="184" spans="1:1" ht="13" x14ac:dyDescent="0.3">
      <c r="A184" s="2"/>
    </row>
    <row r="185" spans="1:1" ht="13" x14ac:dyDescent="0.3">
      <c r="A185" s="2"/>
    </row>
    <row r="186" spans="1:1" ht="13" x14ac:dyDescent="0.3">
      <c r="A186" s="2"/>
    </row>
    <row r="187" spans="1:1" ht="13" x14ac:dyDescent="0.3">
      <c r="A187" s="2"/>
    </row>
    <row r="188" spans="1:1" ht="13" x14ac:dyDescent="0.3">
      <c r="A188" s="2"/>
    </row>
    <row r="189" spans="1:1" ht="13" x14ac:dyDescent="0.3">
      <c r="A189" s="2"/>
    </row>
    <row r="190" spans="1:1" ht="13" x14ac:dyDescent="0.3">
      <c r="A190" s="2"/>
    </row>
    <row r="191" spans="1:1" ht="13" x14ac:dyDescent="0.3">
      <c r="A191" s="2"/>
    </row>
    <row r="192" spans="1:1" ht="13" x14ac:dyDescent="0.3">
      <c r="A192" s="2"/>
    </row>
    <row r="193" spans="1:1" ht="13" x14ac:dyDescent="0.3">
      <c r="A193" s="2"/>
    </row>
    <row r="194" spans="1:1" ht="13" x14ac:dyDescent="0.3">
      <c r="A194" s="2"/>
    </row>
    <row r="195" spans="1:1" ht="13" x14ac:dyDescent="0.3">
      <c r="A195" s="2"/>
    </row>
    <row r="196" spans="1:1" ht="13" x14ac:dyDescent="0.3">
      <c r="A196" s="2"/>
    </row>
    <row r="197" spans="1:1" ht="13" x14ac:dyDescent="0.3">
      <c r="A197" s="2"/>
    </row>
    <row r="198" spans="1:1" ht="13" x14ac:dyDescent="0.3">
      <c r="A198" s="2"/>
    </row>
    <row r="199" spans="1:1" ht="13" x14ac:dyDescent="0.3">
      <c r="A199" s="2"/>
    </row>
    <row r="200" spans="1:1" ht="13" x14ac:dyDescent="0.3">
      <c r="A200" s="2"/>
    </row>
    <row r="201" spans="1:1" ht="13" x14ac:dyDescent="0.3">
      <c r="A201" s="2"/>
    </row>
    <row r="202" spans="1:1" ht="13" x14ac:dyDescent="0.3">
      <c r="A202" s="2"/>
    </row>
    <row r="203" spans="1:1" ht="13" x14ac:dyDescent="0.3">
      <c r="A203" s="2"/>
    </row>
    <row r="204" spans="1:1" ht="13" x14ac:dyDescent="0.3">
      <c r="A204" s="2"/>
    </row>
    <row r="205" spans="1:1" ht="13" x14ac:dyDescent="0.3">
      <c r="A205" s="2"/>
    </row>
    <row r="206" spans="1:1" ht="13" x14ac:dyDescent="0.3">
      <c r="A206" s="2"/>
    </row>
    <row r="207" spans="1:1" ht="13" x14ac:dyDescent="0.3">
      <c r="A207" s="2"/>
    </row>
    <row r="208" spans="1:1" ht="13" x14ac:dyDescent="0.3">
      <c r="A208" s="2"/>
    </row>
    <row r="209" spans="1:1" ht="13" x14ac:dyDescent="0.3">
      <c r="A209" s="2"/>
    </row>
    <row r="210" spans="1:1" ht="13" x14ac:dyDescent="0.3">
      <c r="A210" s="2"/>
    </row>
    <row r="211" spans="1:1" ht="13" x14ac:dyDescent="0.3">
      <c r="A211" s="2"/>
    </row>
    <row r="212" spans="1:1" ht="13" x14ac:dyDescent="0.3">
      <c r="A212" s="2"/>
    </row>
    <row r="213" spans="1:1" ht="13" x14ac:dyDescent="0.3">
      <c r="A213" s="2"/>
    </row>
    <row r="214" spans="1:1" ht="13" x14ac:dyDescent="0.3">
      <c r="A214" s="2"/>
    </row>
    <row r="215" spans="1:1" ht="13" x14ac:dyDescent="0.3">
      <c r="A215" s="2"/>
    </row>
    <row r="216" spans="1:1" ht="13" x14ac:dyDescent="0.3">
      <c r="A216" s="2"/>
    </row>
    <row r="217" spans="1:1" ht="13" x14ac:dyDescent="0.3">
      <c r="A217" s="2"/>
    </row>
    <row r="218" spans="1:1" ht="13" x14ac:dyDescent="0.3">
      <c r="A218" s="2"/>
    </row>
    <row r="219" spans="1:1" ht="13" x14ac:dyDescent="0.3">
      <c r="A219" s="2"/>
    </row>
    <row r="220" spans="1:1" ht="13" x14ac:dyDescent="0.3">
      <c r="A220" s="2"/>
    </row>
    <row r="221" spans="1:1" ht="13" x14ac:dyDescent="0.3">
      <c r="A221" s="2"/>
    </row>
    <row r="222" spans="1:1" ht="13" x14ac:dyDescent="0.3">
      <c r="A222" s="2"/>
    </row>
    <row r="223" spans="1:1" ht="13" x14ac:dyDescent="0.3">
      <c r="A223" s="2"/>
    </row>
    <row r="224" spans="1:1" ht="13" x14ac:dyDescent="0.3">
      <c r="A224" s="2"/>
    </row>
    <row r="225" spans="1:1" ht="13" x14ac:dyDescent="0.3">
      <c r="A225" s="2"/>
    </row>
    <row r="226" spans="1:1" ht="13" x14ac:dyDescent="0.3">
      <c r="A226" s="2"/>
    </row>
    <row r="227" spans="1:1" ht="13" x14ac:dyDescent="0.3">
      <c r="A227" s="2"/>
    </row>
    <row r="228" spans="1:1" ht="13" x14ac:dyDescent="0.3">
      <c r="A228" s="2"/>
    </row>
    <row r="229" spans="1:1" ht="13" x14ac:dyDescent="0.3">
      <c r="A229" s="2"/>
    </row>
    <row r="230" spans="1:1" ht="13" x14ac:dyDescent="0.3">
      <c r="A230" s="2"/>
    </row>
    <row r="231" spans="1:1" ht="13" x14ac:dyDescent="0.3">
      <c r="A231" s="2"/>
    </row>
    <row r="232" spans="1:1" ht="13" x14ac:dyDescent="0.3">
      <c r="A232" s="2"/>
    </row>
    <row r="233" spans="1:1" ht="13" x14ac:dyDescent="0.3">
      <c r="A233" s="2"/>
    </row>
    <row r="234" spans="1:1" ht="13" x14ac:dyDescent="0.3">
      <c r="A234" s="2"/>
    </row>
    <row r="235" spans="1:1" ht="13" x14ac:dyDescent="0.3">
      <c r="A235" s="2"/>
    </row>
    <row r="236" spans="1:1" ht="13" x14ac:dyDescent="0.3">
      <c r="A236" s="2"/>
    </row>
    <row r="237" spans="1:1" ht="13" x14ac:dyDescent="0.3">
      <c r="A237" s="2"/>
    </row>
    <row r="238" spans="1:1" ht="13" x14ac:dyDescent="0.3">
      <c r="A238" s="2"/>
    </row>
    <row r="239" spans="1:1" ht="13" x14ac:dyDescent="0.3">
      <c r="A239" s="2"/>
    </row>
    <row r="240" spans="1:1" ht="13" x14ac:dyDescent="0.3">
      <c r="A240" s="2"/>
    </row>
    <row r="241" spans="1:1" ht="13" x14ac:dyDescent="0.3">
      <c r="A241" s="2"/>
    </row>
    <row r="242" spans="1:1" ht="13" x14ac:dyDescent="0.3">
      <c r="A242" s="2"/>
    </row>
    <row r="243" spans="1:1" ht="13" x14ac:dyDescent="0.3">
      <c r="A243" s="2"/>
    </row>
    <row r="244" spans="1:1" ht="13" x14ac:dyDescent="0.3">
      <c r="A244" s="2"/>
    </row>
    <row r="245" spans="1:1" ht="13" x14ac:dyDescent="0.3">
      <c r="A245" s="2"/>
    </row>
    <row r="246" spans="1:1" ht="13" x14ac:dyDescent="0.3">
      <c r="A246" s="2"/>
    </row>
    <row r="247" spans="1:1" ht="13" x14ac:dyDescent="0.3">
      <c r="A247" s="2"/>
    </row>
    <row r="248" spans="1:1" ht="13" x14ac:dyDescent="0.3">
      <c r="A248" s="2"/>
    </row>
    <row r="249" spans="1:1" ht="13" x14ac:dyDescent="0.3">
      <c r="A249" s="2"/>
    </row>
    <row r="250" spans="1:1" ht="13" x14ac:dyDescent="0.3">
      <c r="A250" s="2"/>
    </row>
    <row r="251" spans="1:1" ht="13" x14ac:dyDescent="0.3">
      <c r="A251" s="2"/>
    </row>
    <row r="252" spans="1:1" ht="13" x14ac:dyDescent="0.3">
      <c r="A252" s="2"/>
    </row>
    <row r="253" spans="1:1" ht="13" x14ac:dyDescent="0.3">
      <c r="A253" s="2"/>
    </row>
    <row r="254" spans="1:1" ht="13" x14ac:dyDescent="0.3">
      <c r="A254" s="2"/>
    </row>
    <row r="255" spans="1:1" ht="13" x14ac:dyDescent="0.3">
      <c r="A255" s="2"/>
    </row>
    <row r="256" spans="1:1" ht="13" x14ac:dyDescent="0.3">
      <c r="A256" s="2"/>
    </row>
    <row r="257" spans="1:1" ht="13" x14ac:dyDescent="0.3">
      <c r="A257" s="2"/>
    </row>
    <row r="258" spans="1:1" ht="13" x14ac:dyDescent="0.3">
      <c r="A258" s="2"/>
    </row>
    <row r="259" spans="1:1" ht="13" x14ac:dyDescent="0.3">
      <c r="A259" s="2"/>
    </row>
    <row r="260" spans="1:1" ht="13" x14ac:dyDescent="0.3">
      <c r="A260" s="2"/>
    </row>
    <row r="261" spans="1:1" ht="13" x14ac:dyDescent="0.3">
      <c r="A261" s="2"/>
    </row>
    <row r="262" spans="1:1" ht="13" x14ac:dyDescent="0.3">
      <c r="A262" s="2"/>
    </row>
    <row r="263" spans="1:1" ht="13" x14ac:dyDescent="0.3">
      <c r="A263" s="2"/>
    </row>
    <row r="264" spans="1:1" ht="13" x14ac:dyDescent="0.3">
      <c r="A264" s="2"/>
    </row>
    <row r="265" spans="1:1" ht="13" x14ac:dyDescent="0.3">
      <c r="A265" s="2"/>
    </row>
    <row r="266" spans="1:1" ht="13" x14ac:dyDescent="0.3">
      <c r="A266" s="2"/>
    </row>
    <row r="267" spans="1:1" ht="13" x14ac:dyDescent="0.3">
      <c r="A267" s="2"/>
    </row>
    <row r="268" spans="1:1" ht="13" x14ac:dyDescent="0.3">
      <c r="A268" s="2"/>
    </row>
    <row r="269" spans="1:1" ht="13" x14ac:dyDescent="0.3">
      <c r="A269" s="2"/>
    </row>
    <row r="270" spans="1:1" ht="13" x14ac:dyDescent="0.3">
      <c r="A270" s="2"/>
    </row>
    <row r="271" spans="1:1" ht="13" x14ac:dyDescent="0.3">
      <c r="A271" s="2"/>
    </row>
    <row r="272" spans="1:1" ht="13" x14ac:dyDescent="0.3">
      <c r="A272" s="2"/>
    </row>
    <row r="273" spans="1:1" ht="13" x14ac:dyDescent="0.3">
      <c r="A273" s="2"/>
    </row>
    <row r="274" spans="1:1" ht="13" x14ac:dyDescent="0.3">
      <c r="A274" s="2"/>
    </row>
    <row r="275" spans="1:1" ht="13" x14ac:dyDescent="0.3">
      <c r="A275" s="2"/>
    </row>
    <row r="276" spans="1:1" ht="13" x14ac:dyDescent="0.3">
      <c r="A276" s="2"/>
    </row>
    <row r="277" spans="1:1" ht="13" x14ac:dyDescent="0.3">
      <c r="A277" s="2"/>
    </row>
    <row r="278" spans="1:1" ht="13" x14ac:dyDescent="0.3">
      <c r="A278" s="2"/>
    </row>
    <row r="279" spans="1:1" ht="13" x14ac:dyDescent="0.3">
      <c r="A279" s="2"/>
    </row>
    <row r="280" spans="1:1" ht="13" x14ac:dyDescent="0.3">
      <c r="A280" s="2"/>
    </row>
    <row r="281" spans="1:1" ht="13" x14ac:dyDescent="0.3">
      <c r="A281" s="2"/>
    </row>
    <row r="282" spans="1:1" ht="13" x14ac:dyDescent="0.3">
      <c r="A282" s="2"/>
    </row>
    <row r="283" spans="1:1" ht="13" x14ac:dyDescent="0.3">
      <c r="A283" s="2"/>
    </row>
    <row r="284" spans="1:1" ht="13" x14ac:dyDescent="0.3">
      <c r="A284" s="2"/>
    </row>
    <row r="285" spans="1:1" ht="13" x14ac:dyDescent="0.3">
      <c r="A285" s="2"/>
    </row>
    <row r="286" spans="1:1" ht="13" x14ac:dyDescent="0.3">
      <c r="A286" s="2"/>
    </row>
    <row r="287" spans="1:1" ht="13" x14ac:dyDescent="0.3">
      <c r="A287" s="2"/>
    </row>
    <row r="288" spans="1:1" ht="13" x14ac:dyDescent="0.3">
      <c r="A288" s="2"/>
    </row>
    <row r="289" spans="1:1" ht="13" x14ac:dyDescent="0.3">
      <c r="A289" s="2"/>
    </row>
    <row r="290" spans="1:1" ht="13" x14ac:dyDescent="0.3">
      <c r="A290" s="2"/>
    </row>
    <row r="291" spans="1:1" ht="13" x14ac:dyDescent="0.3">
      <c r="A291" s="2"/>
    </row>
    <row r="292" spans="1:1" ht="13" x14ac:dyDescent="0.3">
      <c r="A292" s="2"/>
    </row>
    <row r="293" spans="1:1" ht="13" x14ac:dyDescent="0.3">
      <c r="A293" s="2"/>
    </row>
    <row r="294" spans="1:1" ht="13" x14ac:dyDescent="0.3">
      <c r="A294" s="2"/>
    </row>
    <row r="295" spans="1:1" ht="13" x14ac:dyDescent="0.3">
      <c r="A295" s="2"/>
    </row>
    <row r="296" spans="1:1" ht="13" x14ac:dyDescent="0.3">
      <c r="A296" s="2"/>
    </row>
    <row r="297" spans="1:1" ht="13" x14ac:dyDescent="0.3">
      <c r="A297" s="2"/>
    </row>
    <row r="298" spans="1:1" ht="13" x14ac:dyDescent="0.3">
      <c r="A298" s="2"/>
    </row>
    <row r="299" spans="1:1" ht="13" x14ac:dyDescent="0.3">
      <c r="A299" s="2"/>
    </row>
    <row r="300" spans="1:1" ht="13" x14ac:dyDescent="0.3">
      <c r="A300" s="2"/>
    </row>
    <row r="301" spans="1:1" ht="13" x14ac:dyDescent="0.3">
      <c r="A301" s="2"/>
    </row>
    <row r="302" spans="1:1" ht="13" x14ac:dyDescent="0.3">
      <c r="A302" s="2"/>
    </row>
    <row r="303" spans="1:1" ht="13" x14ac:dyDescent="0.3">
      <c r="A303" s="2"/>
    </row>
    <row r="304" spans="1:1" ht="13" x14ac:dyDescent="0.3">
      <c r="A304" s="2"/>
    </row>
    <row r="305" spans="1:1" ht="13" x14ac:dyDescent="0.3">
      <c r="A305" s="2"/>
    </row>
    <row r="306" spans="1:1" ht="13" x14ac:dyDescent="0.3">
      <c r="A306" s="2"/>
    </row>
    <row r="307" spans="1:1" ht="13" x14ac:dyDescent="0.3">
      <c r="A307" s="2"/>
    </row>
    <row r="308" spans="1:1" ht="13" x14ac:dyDescent="0.3">
      <c r="A308" s="2"/>
    </row>
    <row r="309" spans="1:1" ht="13" x14ac:dyDescent="0.3">
      <c r="A309" s="2"/>
    </row>
    <row r="310" spans="1:1" ht="13" x14ac:dyDescent="0.3">
      <c r="A310" s="2"/>
    </row>
    <row r="311" spans="1:1" ht="13" x14ac:dyDescent="0.3">
      <c r="A311" s="2"/>
    </row>
    <row r="312" spans="1:1" ht="13" x14ac:dyDescent="0.3">
      <c r="A312" s="2"/>
    </row>
    <row r="313" spans="1:1" ht="13" x14ac:dyDescent="0.3">
      <c r="A313" s="2"/>
    </row>
    <row r="314" spans="1:1" ht="13" x14ac:dyDescent="0.3">
      <c r="A314" s="2"/>
    </row>
    <row r="315" spans="1:1" ht="13" x14ac:dyDescent="0.3">
      <c r="A315" s="2"/>
    </row>
    <row r="316" spans="1:1" ht="13" x14ac:dyDescent="0.3">
      <c r="A316" s="2"/>
    </row>
    <row r="317" spans="1:1" ht="13" x14ac:dyDescent="0.3">
      <c r="A317" s="2"/>
    </row>
    <row r="318" spans="1:1" ht="13" x14ac:dyDescent="0.3">
      <c r="A318" s="2"/>
    </row>
    <row r="319" spans="1:1" ht="13" x14ac:dyDescent="0.3">
      <c r="A319" s="2"/>
    </row>
    <row r="320" spans="1:1" ht="13" x14ac:dyDescent="0.3">
      <c r="A320" s="2"/>
    </row>
    <row r="321" spans="1:1" ht="13" x14ac:dyDescent="0.3">
      <c r="A321" s="2"/>
    </row>
    <row r="322" spans="1:1" ht="13" x14ac:dyDescent="0.3">
      <c r="A322" s="2"/>
    </row>
    <row r="323" spans="1:1" ht="13" x14ac:dyDescent="0.3">
      <c r="A323" s="2"/>
    </row>
    <row r="324" spans="1:1" ht="13" x14ac:dyDescent="0.3">
      <c r="A324" s="2"/>
    </row>
    <row r="325" spans="1:1" ht="13" x14ac:dyDescent="0.3">
      <c r="A325" s="2"/>
    </row>
    <row r="326" spans="1:1" ht="13" x14ac:dyDescent="0.3">
      <c r="A326" s="2"/>
    </row>
    <row r="327" spans="1:1" ht="13" x14ac:dyDescent="0.3">
      <c r="A327" s="2"/>
    </row>
    <row r="328" spans="1:1" ht="13" x14ac:dyDescent="0.3">
      <c r="A328" s="2"/>
    </row>
    <row r="329" spans="1:1" ht="13" x14ac:dyDescent="0.3">
      <c r="A329" s="2"/>
    </row>
    <row r="330" spans="1:1" ht="13" x14ac:dyDescent="0.3">
      <c r="A330" s="2"/>
    </row>
    <row r="331" spans="1:1" ht="13" x14ac:dyDescent="0.3">
      <c r="A331" s="2"/>
    </row>
    <row r="332" spans="1:1" ht="13" x14ac:dyDescent="0.3">
      <c r="A332" s="2"/>
    </row>
    <row r="333" spans="1:1" ht="13" x14ac:dyDescent="0.3">
      <c r="A333" s="2"/>
    </row>
    <row r="334" spans="1:1" ht="13" x14ac:dyDescent="0.3">
      <c r="A334" s="2"/>
    </row>
    <row r="335" spans="1:1" ht="13" x14ac:dyDescent="0.3">
      <c r="A335" s="2"/>
    </row>
    <row r="336" spans="1:1" ht="13" x14ac:dyDescent="0.3">
      <c r="A336" s="2"/>
    </row>
    <row r="337" spans="1:1" ht="13" x14ac:dyDescent="0.3">
      <c r="A337" s="2"/>
    </row>
    <row r="338" spans="1:1" ht="13" x14ac:dyDescent="0.3">
      <c r="A338" s="2"/>
    </row>
    <row r="339" spans="1:1" ht="13" x14ac:dyDescent="0.3">
      <c r="A339" s="2"/>
    </row>
    <row r="340" spans="1:1" ht="13" x14ac:dyDescent="0.3">
      <c r="A340" s="2"/>
    </row>
    <row r="341" spans="1:1" ht="13" x14ac:dyDescent="0.3">
      <c r="A341" s="2"/>
    </row>
    <row r="342" spans="1:1" ht="13" x14ac:dyDescent="0.3">
      <c r="A342" s="2"/>
    </row>
    <row r="343" spans="1:1" ht="13" x14ac:dyDescent="0.3">
      <c r="A343" s="2"/>
    </row>
    <row r="344" spans="1:1" ht="13" x14ac:dyDescent="0.3">
      <c r="A344" s="2"/>
    </row>
    <row r="345" spans="1:1" ht="13" x14ac:dyDescent="0.3">
      <c r="A345" s="2"/>
    </row>
    <row r="346" spans="1:1" ht="13" x14ac:dyDescent="0.3">
      <c r="A346" s="2"/>
    </row>
    <row r="347" spans="1:1" ht="13" x14ac:dyDescent="0.3">
      <c r="A347" s="2"/>
    </row>
    <row r="348" spans="1:1" ht="13" x14ac:dyDescent="0.3">
      <c r="A348" s="2"/>
    </row>
    <row r="349" spans="1:1" ht="13" x14ac:dyDescent="0.3">
      <c r="A349" s="2"/>
    </row>
    <row r="350" spans="1:1" ht="13" x14ac:dyDescent="0.3">
      <c r="A350" s="2"/>
    </row>
    <row r="351" spans="1:1" ht="13" x14ac:dyDescent="0.3">
      <c r="A351" s="2"/>
    </row>
    <row r="352" spans="1:1" ht="13" x14ac:dyDescent="0.3">
      <c r="A352" s="2"/>
    </row>
    <row r="353" spans="1:1" ht="13" x14ac:dyDescent="0.3">
      <c r="A353" s="2"/>
    </row>
    <row r="354" spans="1:1" ht="13" x14ac:dyDescent="0.3">
      <c r="A354" s="2"/>
    </row>
    <row r="355" spans="1:1" ht="13" x14ac:dyDescent="0.3">
      <c r="A355" s="2"/>
    </row>
    <row r="356" spans="1:1" ht="13" x14ac:dyDescent="0.3">
      <c r="A356" s="2"/>
    </row>
    <row r="357" spans="1:1" ht="13" x14ac:dyDescent="0.3">
      <c r="A357" s="2"/>
    </row>
    <row r="358" spans="1:1" ht="13" x14ac:dyDescent="0.3">
      <c r="A358" s="2"/>
    </row>
    <row r="359" spans="1:1" ht="13" x14ac:dyDescent="0.3">
      <c r="A359" s="2"/>
    </row>
    <row r="360" spans="1:1" ht="13" x14ac:dyDescent="0.3">
      <c r="A360" s="2"/>
    </row>
    <row r="361" spans="1:1" ht="13" x14ac:dyDescent="0.3">
      <c r="A361" s="2"/>
    </row>
    <row r="362" spans="1:1" ht="13" x14ac:dyDescent="0.3">
      <c r="A362" s="2"/>
    </row>
    <row r="363" spans="1:1" ht="13" x14ac:dyDescent="0.3">
      <c r="A363" s="2"/>
    </row>
    <row r="364" spans="1:1" ht="13" x14ac:dyDescent="0.3">
      <c r="A364" s="2"/>
    </row>
    <row r="365" spans="1:1" ht="13" x14ac:dyDescent="0.3">
      <c r="A365" s="2"/>
    </row>
    <row r="366" spans="1:1" ht="13" x14ac:dyDescent="0.3">
      <c r="A366" s="2"/>
    </row>
    <row r="367" spans="1:1" ht="13" x14ac:dyDescent="0.3">
      <c r="A367" s="2"/>
    </row>
    <row r="368" spans="1:1" ht="13" x14ac:dyDescent="0.3">
      <c r="A368" s="2"/>
    </row>
    <row r="369" spans="1:1" ht="13" x14ac:dyDescent="0.3">
      <c r="A369" s="2"/>
    </row>
    <row r="370" spans="1:1" ht="13" x14ac:dyDescent="0.3">
      <c r="A370" s="2"/>
    </row>
    <row r="371" spans="1:1" ht="13" x14ac:dyDescent="0.3">
      <c r="A371" s="2"/>
    </row>
    <row r="372" spans="1:1" ht="13" x14ac:dyDescent="0.3">
      <c r="A372" s="2"/>
    </row>
    <row r="373" spans="1:1" ht="13" x14ac:dyDescent="0.3">
      <c r="A373" s="2"/>
    </row>
    <row r="374" spans="1:1" ht="13" x14ac:dyDescent="0.3">
      <c r="A374" s="2"/>
    </row>
    <row r="375" spans="1:1" ht="13" x14ac:dyDescent="0.3">
      <c r="A375" s="2"/>
    </row>
    <row r="376" spans="1:1" ht="13" x14ac:dyDescent="0.3">
      <c r="A376" s="2"/>
    </row>
    <row r="377" spans="1:1" ht="13" x14ac:dyDescent="0.3">
      <c r="A377" s="2"/>
    </row>
    <row r="378" spans="1:1" ht="13" x14ac:dyDescent="0.3">
      <c r="A378" s="2"/>
    </row>
    <row r="379" spans="1:1" ht="13" x14ac:dyDescent="0.3">
      <c r="A379" s="2"/>
    </row>
    <row r="380" spans="1:1" ht="13" x14ac:dyDescent="0.3">
      <c r="A380" s="2"/>
    </row>
    <row r="381" spans="1:1" ht="13" x14ac:dyDescent="0.3">
      <c r="A381" s="2"/>
    </row>
    <row r="382" spans="1:1" ht="13" x14ac:dyDescent="0.3">
      <c r="A382" s="2"/>
    </row>
    <row r="383" spans="1:1" ht="13" x14ac:dyDescent="0.3">
      <c r="A383" s="2"/>
    </row>
    <row r="384" spans="1:1" ht="13" x14ac:dyDescent="0.3">
      <c r="A384" s="2"/>
    </row>
    <row r="385" spans="1:1" ht="13" x14ac:dyDescent="0.3">
      <c r="A385" s="2"/>
    </row>
    <row r="386" spans="1:1" ht="13" x14ac:dyDescent="0.3">
      <c r="A386" s="2"/>
    </row>
    <row r="387" spans="1:1" ht="13" x14ac:dyDescent="0.3">
      <c r="A387" s="2"/>
    </row>
    <row r="388" spans="1:1" ht="13" x14ac:dyDescent="0.3">
      <c r="A388" s="2"/>
    </row>
    <row r="389" spans="1:1" ht="13" x14ac:dyDescent="0.3">
      <c r="A389" s="2"/>
    </row>
    <row r="390" spans="1:1" ht="13" x14ac:dyDescent="0.3">
      <c r="A390" s="2"/>
    </row>
    <row r="391" spans="1:1" ht="13" x14ac:dyDescent="0.3">
      <c r="A391" s="2"/>
    </row>
    <row r="392" spans="1:1" ht="13" x14ac:dyDescent="0.3">
      <c r="A392" s="2"/>
    </row>
    <row r="393" spans="1:1" ht="13" x14ac:dyDescent="0.3">
      <c r="A393" s="2"/>
    </row>
    <row r="394" spans="1:1" ht="13" x14ac:dyDescent="0.3">
      <c r="A394" s="2"/>
    </row>
    <row r="395" spans="1:1" ht="13" x14ac:dyDescent="0.3">
      <c r="A395" s="2"/>
    </row>
    <row r="396" spans="1:1" ht="13" x14ac:dyDescent="0.3">
      <c r="A396" s="2"/>
    </row>
    <row r="397" spans="1:1" ht="13" x14ac:dyDescent="0.3">
      <c r="A397" s="2"/>
    </row>
    <row r="398" spans="1:1" ht="13" x14ac:dyDescent="0.3">
      <c r="A398" s="2"/>
    </row>
    <row r="399" spans="1:1" ht="13" x14ac:dyDescent="0.3">
      <c r="A399" s="2"/>
    </row>
    <row r="400" spans="1:1" ht="13" x14ac:dyDescent="0.3">
      <c r="A400" s="2"/>
    </row>
    <row r="401" spans="1:1" ht="13" x14ac:dyDescent="0.3">
      <c r="A401" s="2"/>
    </row>
    <row r="402" spans="1:1" ht="13" x14ac:dyDescent="0.3">
      <c r="A402" s="2"/>
    </row>
    <row r="403" spans="1:1" ht="13" x14ac:dyDescent="0.3">
      <c r="A403" s="2"/>
    </row>
    <row r="404" spans="1:1" ht="13" x14ac:dyDescent="0.3">
      <c r="A404" s="2"/>
    </row>
    <row r="405" spans="1:1" ht="13" x14ac:dyDescent="0.3">
      <c r="A405" s="2"/>
    </row>
    <row r="406" spans="1:1" ht="13" x14ac:dyDescent="0.3">
      <c r="A406" s="2"/>
    </row>
    <row r="407" spans="1:1" ht="13" x14ac:dyDescent="0.3">
      <c r="A407" s="2"/>
    </row>
    <row r="408" spans="1:1" ht="13" x14ac:dyDescent="0.3">
      <c r="A408" s="2"/>
    </row>
    <row r="409" spans="1:1" ht="13" x14ac:dyDescent="0.3">
      <c r="A409" s="2"/>
    </row>
    <row r="410" spans="1:1" ht="13" x14ac:dyDescent="0.3">
      <c r="A410" s="2"/>
    </row>
    <row r="411" spans="1:1" ht="13" x14ac:dyDescent="0.3">
      <c r="A411" s="2"/>
    </row>
    <row r="412" spans="1:1" ht="13" x14ac:dyDescent="0.3">
      <c r="A412" s="2"/>
    </row>
    <row r="413" spans="1:1" ht="13" x14ac:dyDescent="0.3">
      <c r="A413" s="2"/>
    </row>
    <row r="414" spans="1:1" ht="13" x14ac:dyDescent="0.3">
      <c r="A414" s="2"/>
    </row>
    <row r="415" spans="1:1" ht="13" x14ac:dyDescent="0.3">
      <c r="A415" s="2"/>
    </row>
    <row r="416" spans="1:1" ht="13" x14ac:dyDescent="0.3">
      <c r="A416" s="2"/>
    </row>
    <row r="417" spans="1:1" ht="13" x14ac:dyDescent="0.3">
      <c r="A417" s="2"/>
    </row>
    <row r="418" spans="1:1" ht="13" x14ac:dyDescent="0.3">
      <c r="A418" s="2"/>
    </row>
    <row r="419" spans="1:1" ht="13" x14ac:dyDescent="0.3">
      <c r="A419" s="2"/>
    </row>
    <row r="420" spans="1:1" ht="13" x14ac:dyDescent="0.3">
      <c r="A420" s="2"/>
    </row>
    <row r="421" spans="1:1" ht="13" x14ac:dyDescent="0.3">
      <c r="A421" s="2"/>
    </row>
    <row r="422" spans="1:1" ht="13" x14ac:dyDescent="0.3">
      <c r="A422" s="2"/>
    </row>
    <row r="423" spans="1:1" ht="13" x14ac:dyDescent="0.3">
      <c r="A423" s="2"/>
    </row>
    <row r="424" spans="1:1" ht="13" x14ac:dyDescent="0.3">
      <c r="A424" s="2"/>
    </row>
    <row r="425" spans="1:1" ht="13" x14ac:dyDescent="0.3">
      <c r="A425" s="2"/>
    </row>
    <row r="426" spans="1:1" ht="13" x14ac:dyDescent="0.3">
      <c r="A426" s="2"/>
    </row>
    <row r="427" spans="1:1" ht="13" x14ac:dyDescent="0.3">
      <c r="A427" s="2"/>
    </row>
    <row r="428" spans="1:1" ht="13" x14ac:dyDescent="0.3">
      <c r="A428" s="2"/>
    </row>
    <row r="429" spans="1:1" ht="13" x14ac:dyDescent="0.3">
      <c r="A429" s="2"/>
    </row>
    <row r="430" spans="1:1" ht="13" x14ac:dyDescent="0.3">
      <c r="A430" s="2"/>
    </row>
    <row r="431" spans="1:1" ht="13" x14ac:dyDescent="0.3">
      <c r="A431" s="2"/>
    </row>
    <row r="432" spans="1:1" ht="13" x14ac:dyDescent="0.3">
      <c r="A432" s="2"/>
    </row>
    <row r="433" spans="1:1" ht="13" x14ac:dyDescent="0.3">
      <c r="A433" s="2"/>
    </row>
    <row r="434" spans="1:1" ht="13" x14ac:dyDescent="0.3">
      <c r="A434" s="2"/>
    </row>
    <row r="435" spans="1:1" ht="13" x14ac:dyDescent="0.3">
      <c r="A435" s="2"/>
    </row>
    <row r="436" spans="1:1" ht="13" x14ac:dyDescent="0.3">
      <c r="A436" s="2"/>
    </row>
    <row r="437" spans="1:1" ht="13" x14ac:dyDescent="0.3">
      <c r="A437" s="2"/>
    </row>
    <row r="438" spans="1:1" ht="13" x14ac:dyDescent="0.3">
      <c r="A438" s="2"/>
    </row>
    <row r="439" spans="1:1" ht="13" x14ac:dyDescent="0.3">
      <c r="A439" s="2"/>
    </row>
    <row r="440" spans="1:1" ht="13" x14ac:dyDescent="0.3">
      <c r="A440" s="2"/>
    </row>
    <row r="441" spans="1:1" ht="13" x14ac:dyDescent="0.3">
      <c r="A441" s="2"/>
    </row>
    <row r="442" spans="1:1" ht="13" x14ac:dyDescent="0.3">
      <c r="A442" s="2"/>
    </row>
    <row r="443" spans="1:1" ht="13" x14ac:dyDescent="0.3">
      <c r="A443" s="2"/>
    </row>
    <row r="444" spans="1:1" ht="13" x14ac:dyDescent="0.3">
      <c r="A444" s="2"/>
    </row>
    <row r="445" spans="1:1" ht="13" x14ac:dyDescent="0.3">
      <c r="A445" s="2"/>
    </row>
    <row r="446" spans="1:1" ht="13" x14ac:dyDescent="0.3">
      <c r="A446" s="2"/>
    </row>
    <row r="447" spans="1:1" ht="13" x14ac:dyDescent="0.3">
      <c r="A447" s="2"/>
    </row>
    <row r="448" spans="1:1" ht="13" x14ac:dyDescent="0.3">
      <c r="A448" s="2"/>
    </row>
    <row r="449" spans="1:1" ht="13" x14ac:dyDescent="0.3">
      <c r="A449" s="2"/>
    </row>
    <row r="450" spans="1:1" ht="13" x14ac:dyDescent="0.3">
      <c r="A450" s="2"/>
    </row>
    <row r="451" spans="1:1" ht="13" x14ac:dyDescent="0.3">
      <c r="A451" s="2"/>
    </row>
    <row r="452" spans="1:1" ht="13" x14ac:dyDescent="0.3">
      <c r="A452" s="2"/>
    </row>
    <row r="453" spans="1:1" ht="13" x14ac:dyDescent="0.3">
      <c r="A453" s="2"/>
    </row>
    <row r="454" spans="1:1" ht="13" x14ac:dyDescent="0.3">
      <c r="A454" s="2"/>
    </row>
    <row r="455" spans="1:1" ht="13" x14ac:dyDescent="0.3">
      <c r="A455" s="2"/>
    </row>
    <row r="456" spans="1:1" ht="13" x14ac:dyDescent="0.3">
      <c r="A456" s="2"/>
    </row>
    <row r="457" spans="1:1" ht="13" x14ac:dyDescent="0.3">
      <c r="A457" s="2"/>
    </row>
    <row r="458" spans="1:1" ht="13" x14ac:dyDescent="0.3">
      <c r="A458" s="2"/>
    </row>
    <row r="459" spans="1:1" ht="13" x14ac:dyDescent="0.3">
      <c r="A459" s="2"/>
    </row>
    <row r="460" spans="1:1" ht="13" x14ac:dyDescent="0.3">
      <c r="A460" s="2"/>
    </row>
    <row r="461" spans="1:1" ht="13" x14ac:dyDescent="0.3">
      <c r="A461" s="2"/>
    </row>
    <row r="462" spans="1:1" ht="13" x14ac:dyDescent="0.3">
      <c r="A462" s="2"/>
    </row>
    <row r="463" spans="1:1" ht="13" x14ac:dyDescent="0.3">
      <c r="A463" s="2"/>
    </row>
    <row r="464" spans="1:1" ht="13" x14ac:dyDescent="0.3">
      <c r="A464" s="2"/>
    </row>
    <row r="465" spans="1:1" ht="13" x14ac:dyDescent="0.3">
      <c r="A465" s="2"/>
    </row>
    <row r="466" spans="1:1" ht="13" x14ac:dyDescent="0.3">
      <c r="A466" s="2"/>
    </row>
    <row r="467" spans="1:1" ht="13" x14ac:dyDescent="0.3">
      <c r="A467" s="2"/>
    </row>
    <row r="468" spans="1:1" ht="13" x14ac:dyDescent="0.3">
      <c r="A468" s="2"/>
    </row>
    <row r="469" spans="1:1" ht="13" x14ac:dyDescent="0.3">
      <c r="A469" s="2"/>
    </row>
    <row r="470" spans="1:1" ht="13" x14ac:dyDescent="0.3">
      <c r="A470" s="2"/>
    </row>
    <row r="471" spans="1:1" ht="13" x14ac:dyDescent="0.3">
      <c r="A471" s="2"/>
    </row>
    <row r="472" spans="1:1" ht="13" x14ac:dyDescent="0.3">
      <c r="A472" s="2"/>
    </row>
    <row r="473" spans="1:1" ht="13" x14ac:dyDescent="0.3">
      <c r="A473" s="2"/>
    </row>
    <row r="474" spans="1:1" ht="13" x14ac:dyDescent="0.3">
      <c r="A474" s="2"/>
    </row>
    <row r="475" spans="1:1" ht="13" x14ac:dyDescent="0.3">
      <c r="A475" s="2"/>
    </row>
    <row r="476" spans="1:1" ht="13" x14ac:dyDescent="0.3">
      <c r="A476" s="2"/>
    </row>
    <row r="477" spans="1:1" ht="13" x14ac:dyDescent="0.3">
      <c r="A477" s="2"/>
    </row>
    <row r="478" spans="1:1" ht="13" x14ac:dyDescent="0.3">
      <c r="A478" s="2"/>
    </row>
    <row r="479" spans="1:1" ht="13" x14ac:dyDescent="0.3">
      <c r="A479" s="2"/>
    </row>
    <row r="480" spans="1:1" ht="13" x14ac:dyDescent="0.3">
      <c r="A480" s="2"/>
    </row>
    <row r="481" spans="1:1" ht="13" x14ac:dyDescent="0.3">
      <c r="A481" s="2"/>
    </row>
    <row r="482" spans="1:1" ht="13" x14ac:dyDescent="0.3">
      <c r="A482" s="2"/>
    </row>
    <row r="483" spans="1:1" ht="13" x14ac:dyDescent="0.3">
      <c r="A483" s="2"/>
    </row>
    <row r="484" spans="1:1" ht="13" x14ac:dyDescent="0.3">
      <c r="A484" s="2"/>
    </row>
    <row r="485" spans="1:1" ht="13" x14ac:dyDescent="0.3">
      <c r="A485" s="2"/>
    </row>
    <row r="486" spans="1:1" ht="13" x14ac:dyDescent="0.3">
      <c r="A486" s="2"/>
    </row>
    <row r="487" spans="1:1" ht="13" x14ac:dyDescent="0.3">
      <c r="A487" s="2"/>
    </row>
    <row r="488" spans="1:1" ht="13" x14ac:dyDescent="0.3">
      <c r="A488" s="2"/>
    </row>
    <row r="489" spans="1:1" ht="13" x14ac:dyDescent="0.3">
      <c r="A489" s="2"/>
    </row>
    <row r="490" spans="1:1" ht="13" x14ac:dyDescent="0.3">
      <c r="A490" s="2"/>
    </row>
    <row r="491" spans="1:1" ht="13" x14ac:dyDescent="0.3">
      <c r="A491" s="2"/>
    </row>
    <row r="492" spans="1:1" ht="13" x14ac:dyDescent="0.3">
      <c r="A492" s="2"/>
    </row>
    <row r="493" spans="1:1" ht="13" x14ac:dyDescent="0.3">
      <c r="A493" s="2"/>
    </row>
    <row r="494" spans="1:1" ht="13" x14ac:dyDescent="0.3">
      <c r="A494" s="2"/>
    </row>
    <row r="495" spans="1:1" ht="13" x14ac:dyDescent="0.3">
      <c r="A495" s="2"/>
    </row>
    <row r="496" spans="1:1" ht="13" x14ac:dyDescent="0.3">
      <c r="A496" s="2"/>
    </row>
    <row r="497" spans="1:1" ht="13" x14ac:dyDescent="0.3">
      <c r="A497" s="2"/>
    </row>
    <row r="498" spans="1:1" ht="13" x14ac:dyDescent="0.3">
      <c r="A498" s="2"/>
    </row>
    <row r="499" spans="1:1" ht="13" x14ac:dyDescent="0.3">
      <c r="A499" s="2"/>
    </row>
    <row r="500" spans="1:1" ht="13" x14ac:dyDescent="0.3">
      <c r="A500" s="2"/>
    </row>
    <row r="501" spans="1:1" ht="13" x14ac:dyDescent="0.3">
      <c r="A501" s="2"/>
    </row>
    <row r="502" spans="1:1" ht="13" x14ac:dyDescent="0.3">
      <c r="A502" s="2"/>
    </row>
    <row r="503" spans="1:1" ht="13" x14ac:dyDescent="0.3">
      <c r="A503" s="2"/>
    </row>
    <row r="504" spans="1:1" ht="13" x14ac:dyDescent="0.3">
      <c r="A504" s="2"/>
    </row>
    <row r="505" spans="1:1" ht="13" x14ac:dyDescent="0.3">
      <c r="A505" s="2"/>
    </row>
    <row r="506" spans="1:1" ht="13" x14ac:dyDescent="0.3">
      <c r="A506" s="2"/>
    </row>
    <row r="507" spans="1:1" ht="13" x14ac:dyDescent="0.3">
      <c r="A507" s="2"/>
    </row>
    <row r="508" spans="1:1" ht="13" x14ac:dyDescent="0.3">
      <c r="A508" s="2"/>
    </row>
    <row r="509" spans="1:1" ht="13" x14ac:dyDescent="0.3">
      <c r="A509" s="2"/>
    </row>
    <row r="510" spans="1:1" ht="13" x14ac:dyDescent="0.3">
      <c r="A510" s="2"/>
    </row>
    <row r="511" spans="1:1" ht="13" x14ac:dyDescent="0.3">
      <c r="A511" s="2"/>
    </row>
    <row r="512" spans="1:1" ht="13" x14ac:dyDescent="0.3">
      <c r="A512" s="2"/>
    </row>
    <row r="513" spans="1:1" ht="13" x14ac:dyDescent="0.3">
      <c r="A513" s="2"/>
    </row>
    <row r="514" spans="1:1" ht="13" x14ac:dyDescent="0.3">
      <c r="A514" s="2"/>
    </row>
    <row r="515" spans="1:1" ht="13" x14ac:dyDescent="0.3">
      <c r="A515" s="2"/>
    </row>
    <row r="516" spans="1:1" ht="13" x14ac:dyDescent="0.3">
      <c r="A516" s="2"/>
    </row>
    <row r="517" spans="1:1" ht="13" x14ac:dyDescent="0.3">
      <c r="A517" s="2"/>
    </row>
    <row r="518" spans="1:1" ht="13" x14ac:dyDescent="0.3">
      <c r="A518" s="2"/>
    </row>
    <row r="519" spans="1:1" ht="13" x14ac:dyDescent="0.3">
      <c r="A519" s="2"/>
    </row>
    <row r="520" spans="1:1" ht="13" x14ac:dyDescent="0.3">
      <c r="A520" s="2"/>
    </row>
    <row r="521" spans="1:1" ht="13" x14ac:dyDescent="0.3">
      <c r="A521" s="2"/>
    </row>
    <row r="522" spans="1:1" ht="13" x14ac:dyDescent="0.3">
      <c r="A522" s="2"/>
    </row>
    <row r="523" spans="1:1" ht="13" x14ac:dyDescent="0.3">
      <c r="A523" s="2"/>
    </row>
    <row r="524" spans="1:1" ht="13" x14ac:dyDescent="0.3">
      <c r="A524" s="2"/>
    </row>
    <row r="525" spans="1:1" ht="13" x14ac:dyDescent="0.3">
      <c r="A525" s="2"/>
    </row>
    <row r="526" spans="1:1" ht="13" x14ac:dyDescent="0.3">
      <c r="A526" s="2"/>
    </row>
    <row r="527" spans="1:1" ht="13" x14ac:dyDescent="0.3">
      <c r="A527" s="2"/>
    </row>
    <row r="528" spans="1:1" ht="13" x14ac:dyDescent="0.3">
      <c r="A528" s="2"/>
    </row>
    <row r="529" spans="1:1" ht="13" x14ac:dyDescent="0.3">
      <c r="A529" s="2"/>
    </row>
    <row r="530" spans="1:1" ht="13" x14ac:dyDescent="0.3">
      <c r="A530" s="2"/>
    </row>
    <row r="531" spans="1:1" ht="13" x14ac:dyDescent="0.3">
      <c r="A531" s="2"/>
    </row>
    <row r="532" spans="1:1" ht="13" x14ac:dyDescent="0.3">
      <c r="A532" s="2"/>
    </row>
    <row r="533" spans="1:1" ht="13" x14ac:dyDescent="0.3">
      <c r="A533" s="2"/>
    </row>
    <row r="534" spans="1:1" ht="13" x14ac:dyDescent="0.3">
      <c r="A534" s="2"/>
    </row>
    <row r="535" spans="1:1" ht="13" x14ac:dyDescent="0.3">
      <c r="A535" s="2"/>
    </row>
    <row r="536" spans="1:1" ht="13" x14ac:dyDescent="0.3">
      <c r="A536" s="2"/>
    </row>
    <row r="537" spans="1:1" ht="13" x14ac:dyDescent="0.3">
      <c r="A537" s="2"/>
    </row>
    <row r="538" spans="1:1" ht="13" x14ac:dyDescent="0.3">
      <c r="A538" s="2"/>
    </row>
    <row r="539" spans="1:1" ht="13" x14ac:dyDescent="0.3">
      <c r="A539" s="2"/>
    </row>
    <row r="540" spans="1:1" ht="13" x14ac:dyDescent="0.3">
      <c r="A540" s="2"/>
    </row>
    <row r="541" spans="1:1" ht="13" x14ac:dyDescent="0.3">
      <c r="A541" s="2"/>
    </row>
    <row r="542" spans="1:1" ht="13" x14ac:dyDescent="0.3">
      <c r="A542" s="2"/>
    </row>
    <row r="543" spans="1:1" ht="13" x14ac:dyDescent="0.3">
      <c r="A543" s="2"/>
    </row>
    <row r="544" spans="1:1" ht="13" x14ac:dyDescent="0.3">
      <c r="A544" s="2"/>
    </row>
    <row r="545" spans="1:1" ht="13" x14ac:dyDescent="0.3">
      <c r="A545" s="2"/>
    </row>
    <row r="546" spans="1:1" ht="13" x14ac:dyDescent="0.3">
      <c r="A546" s="2"/>
    </row>
    <row r="547" spans="1:1" ht="13" x14ac:dyDescent="0.3">
      <c r="A547" s="2"/>
    </row>
    <row r="548" spans="1:1" ht="13" x14ac:dyDescent="0.3">
      <c r="A548" s="2"/>
    </row>
    <row r="549" spans="1:1" ht="13" x14ac:dyDescent="0.3">
      <c r="A549" s="2"/>
    </row>
    <row r="550" spans="1:1" ht="13" x14ac:dyDescent="0.3">
      <c r="A550" s="2"/>
    </row>
    <row r="551" spans="1:1" ht="13" x14ac:dyDescent="0.3">
      <c r="A551" s="2"/>
    </row>
    <row r="552" spans="1:1" ht="13" x14ac:dyDescent="0.3">
      <c r="A552" s="2"/>
    </row>
    <row r="553" spans="1:1" ht="13" x14ac:dyDescent="0.3">
      <c r="A553" s="2"/>
    </row>
    <row r="554" spans="1:1" ht="13" x14ac:dyDescent="0.3">
      <c r="A554" s="2"/>
    </row>
    <row r="555" spans="1:1" ht="13" x14ac:dyDescent="0.3">
      <c r="A555" s="2"/>
    </row>
    <row r="556" spans="1:1" ht="13" x14ac:dyDescent="0.3">
      <c r="A556" s="2"/>
    </row>
    <row r="557" spans="1:1" ht="13" x14ac:dyDescent="0.3">
      <c r="A557" s="2"/>
    </row>
    <row r="558" spans="1:1" ht="13" x14ac:dyDescent="0.3">
      <c r="A558" s="2"/>
    </row>
    <row r="559" spans="1:1" ht="13" x14ac:dyDescent="0.3">
      <c r="A559" s="2"/>
    </row>
    <row r="560" spans="1:1" ht="13" x14ac:dyDescent="0.3">
      <c r="A560" s="2"/>
    </row>
    <row r="561" spans="1:1" ht="13" x14ac:dyDescent="0.3">
      <c r="A561" s="2"/>
    </row>
    <row r="562" spans="1:1" ht="13" x14ac:dyDescent="0.3">
      <c r="A562" s="2"/>
    </row>
    <row r="563" spans="1:1" ht="13" x14ac:dyDescent="0.3">
      <c r="A563" s="2"/>
    </row>
    <row r="564" spans="1:1" ht="13" x14ac:dyDescent="0.3">
      <c r="A564" s="2"/>
    </row>
    <row r="565" spans="1:1" ht="13" x14ac:dyDescent="0.3">
      <c r="A565" s="2"/>
    </row>
    <row r="566" spans="1:1" ht="13" x14ac:dyDescent="0.3">
      <c r="A566" s="2"/>
    </row>
    <row r="567" spans="1:1" ht="13" x14ac:dyDescent="0.3">
      <c r="A567" s="2"/>
    </row>
    <row r="568" spans="1:1" ht="13" x14ac:dyDescent="0.3">
      <c r="A568" s="2"/>
    </row>
    <row r="569" spans="1:1" ht="13" x14ac:dyDescent="0.3">
      <c r="A569" s="2"/>
    </row>
    <row r="570" spans="1:1" ht="13" x14ac:dyDescent="0.3">
      <c r="A570" s="2"/>
    </row>
    <row r="571" spans="1:1" ht="13" x14ac:dyDescent="0.3">
      <c r="A571" s="2"/>
    </row>
    <row r="572" spans="1:1" ht="13" x14ac:dyDescent="0.3">
      <c r="A572" s="2"/>
    </row>
    <row r="573" spans="1:1" ht="13" x14ac:dyDescent="0.3">
      <c r="A573" s="2"/>
    </row>
    <row r="574" spans="1:1" ht="13" x14ac:dyDescent="0.3">
      <c r="A574" s="2"/>
    </row>
    <row r="575" spans="1:1" ht="13" x14ac:dyDescent="0.3">
      <c r="A575" s="2"/>
    </row>
    <row r="576" spans="1:1" ht="13" x14ac:dyDescent="0.3">
      <c r="A576" s="2"/>
    </row>
    <row r="577" spans="1:1" ht="13" x14ac:dyDescent="0.3">
      <c r="A577" s="2"/>
    </row>
    <row r="578" spans="1:1" ht="13" x14ac:dyDescent="0.3">
      <c r="A578" s="2"/>
    </row>
    <row r="579" spans="1:1" ht="13" x14ac:dyDescent="0.3">
      <c r="A579" s="2"/>
    </row>
    <row r="580" spans="1:1" ht="13" x14ac:dyDescent="0.3">
      <c r="A580" s="2"/>
    </row>
    <row r="581" spans="1:1" ht="13" x14ac:dyDescent="0.3">
      <c r="A581" s="2"/>
    </row>
    <row r="582" spans="1:1" ht="13" x14ac:dyDescent="0.3">
      <c r="A582" s="2"/>
    </row>
    <row r="583" spans="1:1" ht="13" x14ac:dyDescent="0.3">
      <c r="A583" s="2"/>
    </row>
    <row r="584" spans="1:1" ht="13" x14ac:dyDescent="0.3">
      <c r="A584" s="2"/>
    </row>
    <row r="585" spans="1:1" ht="13" x14ac:dyDescent="0.3">
      <c r="A585" s="2"/>
    </row>
    <row r="586" spans="1:1" ht="13" x14ac:dyDescent="0.3">
      <c r="A586" s="2"/>
    </row>
    <row r="587" spans="1:1" ht="13" x14ac:dyDescent="0.3">
      <c r="A587" s="2"/>
    </row>
    <row r="588" spans="1:1" ht="13" x14ac:dyDescent="0.3">
      <c r="A588" s="2"/>
    </row>
    <row r="589" spans="1:1" ht="13" x14ac:dyDescent="0.3">
      <c r="A589" s="2"/>
    </row>
    <row r="590" spans="1:1" ht="13" x14ac:dyDescent="0.3">
      <c r="A590" s="2"/>
    </row>
    <row r="591" spans="1:1" ht="13" x14ac:dyDescent="0.3">
      <c r="A591" s="2"/>
    </row>
    <row r="592" spans="1:1" ht="13" x14ac:dyDescent="0.3">
      <c r="A592" s="2"/>
    </row>
    <row r="593" spans="1:1" ht="13" x14ac:dyDescent="0.3">
      <c r="A593" s="2"/>
    </row>
    <row r="594" spans="1:1" ht="13" x14ac:dyDescent="0.3">
      <c r="A594" s="2"/>
    </row>
    <row r="595" spans="1:1" ht="13" x14ac:dyDescent="0.3">
      <c r="A595" s="2"/>
    </row>
    <row r="596" spans="1:1" ht="13" x14ac:dyDescent="0.3">
      <c r="A596" s="2"/>
    </row>
    <row r="597" spans="1:1" ht="13" x14ac:dyDescent="0.3">
      <c r="A597" s="2"/>
    </row>
    <row r="598" spans="1:1" ht="13" x14ac:dyDescent="0.3">
      <c r="A598" s="2"/>
    </row>
    <row r="599" spans="1:1" ht="13" x14ac:dyDescent="0.3">
      <c r="A599" s="2"/>
    </row>
    <row r="600" spans="1:1" ht="13" x14ac:dyDescent="0.3">
      <c r="A600" s="2"/>
    </row>
    <row r="601" spans="1:1" ht="13" x14ac:dyDescent="0.3">
      <c r="A601" s="2"/>
    </row>
    <row r="602" spans="1:1" ht="13" x14ac:dyDescent="0.3">
      <c r="A602" s="2"/>
    </row>
    <row r="603" spans="1:1" ht="13" x14ac:dyDescent="0.3">
      <c r="A603" s="2"/>
    </row>
    <row r="604" spans="1:1" ht="13" x14ac:dyDescent="0.3">
      <c r="A604" s="2"/>
    </row>
    <row r="605" spans="1:1" ht="13" x14ac:dyDescent="0.3">
      <c r="A605" s="2"/>
    </row>
    <row r="606" spans="1:1" ht="13" x14ac:dyDescent="0.3">
      <c r="A606" s="2"/>
    </row>
    <row r="607" spans="1:1" ht="13" x14ac:dyDescent="0.3">
      <c r="A607" s="2"/>
    </row>
    <row r="608" spans="1:1" ht="13" x14ac:dyDescent="0.3">
      <c r="A608" s="2"/>
    </row>
    <row r="609" spans="1:1" ht="13" x14ac:dyDescent="0.3">
      <c r="A609" s="2"/>
    </row>
    <row r="610" spans="1:1" ht="13" x14ac:dyDescent="0.3">
      <c r="A610" s="2"/>
    </row>
    <row r="611" spans="1:1" ht="13" x14ac:dyDescent="0.3">
      <c r="A611" s="2"/>
    </row>
    <row r="612" spans="1:1" ht="13" x14ac:dyDescent="0.3">
      <c r="A612" s="2"/>
    </row>
    <row r="613" spans="1:1" ht="13" x14ac:dyDescent="0.3">
      <c r="A613" s="2"/>
    </row>
    <row r="614" spans="1:1" ht="13" x14ac:dyDescent="0.3">
      <c r="A614" s="2"/>
    </row>
    <row r="615" spans="1:1" ht="13" x14ac:dyDescent="0.3">
      <c r="A615" s="2"/>
    </row>
    <row r="616" spans="1:1" ht="13" x14ac:dyDescent="0.3">
      <c r="A616" s="2"/>
    </row>
    <row r="617" spans="1:1" ht="13" x14ac:dyDescent="0.3">
      <c r="A617" s="2"/>
    </row>
    <row r="618" spans="1:1" ht="13" x14ac:dyDescent="0.3">
      <c r="A618" s="2"/>
    </row>
    <row r="619" spans="1:1" ht="13" x14ac:dyDescent="0.3">
      <c r="A619" s="2"/>
    </row>
    <row r="620" spans="1:1" ht="13" x14ac:dyDescent="0.3">
      <c r="A620" s="2"/>
    </row>
    <row r="621" spans="1:1" ht="13" x14ac:dyDescent="0.3">
      <c r="A621" s="2"/>
    </row>
    <row r="622" spans="1:1" ht="13" x14ac:dyDescent="0.3">
      <c r="A622" s="2"/>
    </row>
    <row r="623" spans="1:1" ht="13" x14ac:dyDescent="0.3">
      <c r="A623" s="2"/>
    </row>
    <row r="624" spans="1:1" ht="13" x14ac:dyDescent="0.3">
      <c r="A624" s="2"/>
    </row>
    <row r="625" spans="1:1" ht="13" x14ac:dyDescent="0.3">
      <c r="A625" s="2"/>
    </row>
    <row r="626" spans="1:1" ht="13" x14ac:dyDescent="0.3">
      <c r="A626" s="2"/>
    </row>
    <row r="627" spans="1:1" ht="13" x14ac:dyDescent="0.3">
      <c r="A627" s="2"/>
    </row>
    <row r="628" spans="1:1" ht="13" x14ac:dyDescent="0.3">
      <c r="A628" s="2"/>
    </row>
    <row r="629" spans="1:1" ht="13" x14ac:dyDescent="0.3">
      <c r="A629" s="2"/>
    </row>
    <row r="630" spans="1:1" ht="13" x14ac:dyDescent="0.3">
      <c r="A630" s="2"/>
    </row>
    <row r="631" spans="1:1" ht="13" x14ac:dyDescent="0.3">
      <c r="A631" s="2"/>
    </row>
    <row r="632" spans="1:1" ht="13" x14ac:dyDescent="0.3">
      <c r="A632" s="2"/>
    </row>
    <row r="633" spans="1:1" ht="13" x14ac:dyDescent="0.3">
      <c r="A633" s="2"/>
    </row>
    <row r="634" spans="1:1" ht="13" x14ac:dyDescent="0.3">
      <c r="A634" s="2"/>
    </row>
    <row r="635" spans="1:1" ht="13" x14ac:dyDescent="0.3">
      <c r="A635" s="2"/>
    </row>
    <row r="636" spans="1:1" ht="13" x14ac:dyDescent="0.3">
      <c r="A636" s="2"/>
    </row>
    <row r="637" spans="1:1" ht="13" x14ac:dyDescent="0.3">
      <c r="A637" s="2"/>
    </row>
    <row r="638" spans="1:1" ht="13" x14ac:dyDescent="0.3">
      <c r="A638" s="2"/>
    </row>
    <row r="639" spans="1:1" ht="13" x14ac:dyDescent="0.3">
      <c r="A639" s="2"/>
    </row>
    <row r="640" spans="1:1" ht="13" x14ac:dyDescent="0.3">
      <c r="A640" s="2"/>
    </row>
    <row r="641" spans="1:1" ht="13" x14ac:dyDescent="0.3">
      <c r="A641" s="2"/>
    </row>
    <row r="642" spans="1:1" ht="13" x14ac:dyDescent="0.3">
      <c r="A642" s="2"/>
    </row>
    <row r="643" spans="1:1" ht="13" x14ac:dyDescent="0.3">
      <c r="A643" s="2"/>
    </row>
    <row r="644" spans="1:1" ht="13" x14ac:dyDescent="0.3">
      <c r="A644" s="2"/>
    </row>
    <row r="645" spans="1:1" ht="13" x14ac:dyDescent="0.3">
      <c r="A645" s="2"/>
    </row>
    <row r="646" spans="1:1" ht="13" x14ac:dyDescent="0.3">
      <c r="A646" s="2"/>
    </row>
    <row r="647" spans="1:1" ht="13" x14ac:dyDescent="0.3">
      <c r="A647" s="2"/>
    </row>
    <row r="648" spans="1:1" ht="13" x14ac:dyDescent="0.3">
      <c r="A648" s="2"/>
    </row>
    <row r="649" spans="1:1" ht="13" x14ac:dyDescent="0.3">
      <c r="A649" s="2"/>
    </row>
    <row r="650" spans="1:1" ht="13" x14ac:dyDescent="0.3">
      <c r="A650" s="2"/>
    </row>
    <row r="651" spans="1:1" ht="13" x14ac:dyDescent="0.3">
      <c r="A651" s="2"/>
    </row>
    <row r="652" spans="1:1" ht="13" x14ac:dyDescent="0.3">
      <c r="A652" s="2"/>
    </row>
    <row r="653" spans="1:1" ht="13" x14ac:dyDescent="0.3">
      <c r="A653" s="2"/>
    </row>
    <row r="654" spans="1:1" ht="13" x14ac:dyDescent="0.3">
      <c r="A654" s="2"/>
    </row>
    <row r="655" spans="1:1" ht="13" x14ac:dyDescent="0.3">
      <c r="A655" s="2"/>
    </row>
    <row r="656" spans="1:1" ht="13" x14ac:dyDescent="0.3">
      <c r="A656" s="2"/>
    </row>
    <row r="657" spans="1:1" ht="13" x14ac:dyDescent="0.3">
      <c r="A657" s="2"/>
    </row>
    <row r="658" spans="1:1" ht="13" x14ac:dyDescent="0.3">
      <c r="A658" s="2"/>
    </row>
    <row r="659" spans="1:1" ht="13" x14ac:dyDescent="0.3">
      <c r="A659" s="2"/>
    </row>
    <row r="660" spans="1:1" ht="13" x14ac:dyDescent="0.3">
      <c r="A660" s="2"/>
    </row>
    <row r="661" spans="1:1" ht="13" x14ac:dyDescent="0.3">
      <c r="A661" s="2"/>
    </row>
    <row r="662" spans="1:1" ht="13" x14ac:dyDescent="0.3">
      <c r="A662" s="2"/>
    </row>
    <row r="663" spans="1:1" ht="13" x14ac:dyDescent="0.3">
      <c r="A663" s="2"/>
    </row>
    <row r="664" spans="1:1" ht="13" x14ac:dyDescent="0.3">
      <c r="A664" s="2"/>
    </row>
    <row r="665" spans="1:1" ht="13" x14ac:dyDescent="0.3">
      <c r="A665" s="2"/>
    </row>
    <row r="666" spans="1:1" ht="13" x14ac:dyDescent="0.3">
      <c r="A666" s="2"/>
    </row>
    <row r="667" spans="1:1" ht="13" x14ac:dyDescent="0.3">
      <c r="A667" s="2"/>
    </row>
    <row r="668" spans="1:1" ht="13" x14ac:dyDescent="0.3">
      <c r="A668" s="2"/>
    </row>
    <row r="669" spans="1:1" ht="13" x14ac:dyDescent="0.3">
      <c r="A669" s="2"/>
    </row>
    <row r="670" spans="1:1" ht="13" x14ac:dyDescent="0.3">
      <c r="A670" s="2"/>
    </row>
    <row r="671" spans="1:1" ht="13" x14ac:dyDescent="0.3">
      <c r="A671" s="2"/>
    </row>
    <row r="672" spans="1:1" ht="13" x14ac:dyDescent="0.3">
      <c r="A672" s="2"/>
    </row>
    <row r="673" spans="1:1" ht="13" x14ac:dyDescent="0.3">
      <c r="A673" s="2"/>
    </row>
    <row r="674" spans="1:1" ht="13" x14ac:dyDescent="0.3">
      <c r="A674" s="2"/>
    </row>
    <row r="675" spans="1:1" ht="13" x14ac:dyDescent="0.3">
      <c r="A675" s="2"/>
    </row>
    <row r="676" spans="1:1" ht="13" x14ac:dyDescent="0.3">
      <c r="A676" s="2"/>
    </row>
    <row r="677" spans="1:1" ht="13" x14ac:dyDescent="0.3">
      <c r="A677" s="2"/>
    </row>
    <row r="678" spans="1:1" ht="13" x14ac:dyDescent="0.3">
      <c r="A678" s="2"/>
    </row>
    <row r="679" spans="1:1" ht="13" x14ac:dyDescent="0.3">
      <c r="A679" s="2"/>
    </row>
    <row r="680" spans="1:1" ht="13" x14ac:dyDescent="0.3">
      <c r="A680" s="2"/>
    </row>
    <row r="681" spans="1:1" ht="13" x14ac:dyDescent="0.3">
      <c r="A681" s="2"/>
    </row>
    <row r="682" spans="1:1" ht="13" x14ac:dyDescent="0.3">
      <c r="A682" s="2"/>
    </row>
    <row r="683" spans="1:1" ht="13" x14ac:dyDescent="0.3">
      <c r="A683" s="2"/>
    </row>
    <row r="684" spans="1:1" ht="13" x14ac:dyDescent="0.3">
      <c r="A684" s="2"/>
    </row>
    <row r="685" spans="1:1" ht="13" x14ac:dyDescent="0.3">
      <c r="A685" s="2"/>
    </row>
    <row r="686" spans="1:1" ht="13" x14ac:dyDescent="0.3">
      <c r="A686" s="2"/>
    </row>
    <row r="687" spans="1:1" ht="13" x14ac:dyDescent="0.3">
      <c r="A687" s="2"/>
    </row>
    <row r="688" spans="1:1" ht="13" x14ac:dyDescent="0.3">
      <c r="A688" s="2"/>
    </row>
    <row r="689" spans="1:1" ht="13" x14ac:dyDescent="0.3">
      <c r="A689" s="2"/>
    </row>
    <row r="690" spans="1:1" ht="13" x14ac:dyDescent="0.3">
      <c r="A690" s="2"/>
    </row>
    <row r="691" spans="1:1" ht="13" x14ac:dyDescent="0.3">
      <c r="A691" s="2"/>
    </row>
    <row r="692" spans="1:1" ht="13" x14ac:dyDescent="0.3">
      <c r="A692" s="2"/>
    </row>
    <row r="693" spans="1:1" ht="13" x14ac:dyDescent="0.3">
      <c r="A693" s="2"/>
    </row>
    <row r="694" spans="1:1" ht="13" x14ac:dyDescent="0.3">
      <c r="A694" s="2"/>
    </row>
    <row r="695" spans="1:1" ht="13" x14ac:dyDescent="0.3">
      <c r="A695" s="2"/>
    </row>
    <row r="696" spans="1:1" ht="13" x14ac:dyDescent="0.3">
      <c r="A696" s="2"/>
    </row>
    <row r="697" spans="1:1" ht="13" x14ac:dyDescent="0.3">
      <c r="A697" s="2"/>
    </row>
    <row r="698" spans="1:1" ht="13" x14ac:dyDescent="0.3">
      <c r="A698" s="2"/>
    </row>
    <row r="699" spans="1:1" ht="13" x14ac:dyDescent="0.3">
      <c r="A699" s="2"/>
    </row>
    <row r="700" spans="1:1" ht="13" x14ac:dyDescent="0.3">
      <c r="A700" s="2"/>
    </row>
    <row r="701" spans="1:1" ht="13" x14ac:dyDescent="0.3">
      <c r="A701" s="2"/>
    </row>
    <row r="702" spans="1:1" ht="13" x14ac:dyDescent="0.3">
      <c r="A702" s="2"/>
    </row>
    <row r="703" spans="1:1" ht="13" x14ac:dyDescent="0.3">
      <c r="A703" s="2"/>
    </row>
    <row r="704" spans="1:1" ht="13" x14ac:dyDescent="0.3">
      <c r="A704" s="2"/>
    </row>
    <row r="705" spans="1:1" ht="13" x14ac:dyDescent="0.3">
      <c r="A705" s="2"/>
    </row>
    <row r="706" spans="1:1" ht="13" x14ac:dyDescent="0.3">
      <c r="A706" s="2"/>
    </row>
    <row r="707" spans="1:1" ht="13" x14ac:dyDescent="0.3">
      <c r="A707" s="2"/>
    </row>
    <row r="708" spans="1:1" ht="13" x14ac:dyDescent="0.3">
      <c r="A708" s="2"/>
    </row>
    <row r="709" spans="1:1" ht="13" x14ac:dyDescent="0.3">
      <c r="A709" s="2"/>
    </row>
    <row r="710" spans="1:1" ht="13" x14ac:dyDescent="0.3">
      <c r="A710" s="2"/>
    </row>
    <row r="711" spans="1:1" ht="13" x14ac:dyDescent="0.3">
      <c r="A711" s="2"/>
    </row>
  </sheetData>
  <sheetProtection algorithmName="SHA-512" hashValue="nJ7FvsLZ+5uC8YO3bUqOiLxcqN1V/iC6dP32Y0TKGcuYI8KolYdPoTBu36oVUBxTgU3Su49fnh+CGTcHB9hquA==" saltValue="P+GK1wpMiqZElah41Ra64w==" spinCount="100000" sheet="1" objects="1" scenarios="1"/>
  <mergeCells count="5">
    <mergeCell ref="T2:W2"/>
    <mergeCell ref="H2:K2"/>
    <mergeCell ref="L2:O2"/>
    <mergeCell ref="P2:S2"/>
    <mergeCell ref="X2:AA2"/>
  </mergeCells>
  <printOptions horizontalCentered="1" verticalCentered="1" gridLines="1"/>
  <pageMargins left="0.12075848303393213" right="0.16467065868263472" top="5.4890219560878244E-2" bottom="4.3912175648702589E-2" header="0" footer="0"/>
  <pageSetup paperSize="3" scale="29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21" sqref="A1:XFD21"/>
    </sheetView>
  </sheetViews>
  <sheetFormatPr defaultRowHeight="12.5" x14ac:dyDescent="0.25"/>
  <cols>
    <col min="1" max="1" width="34.54296875" bestFit="1" customWidth="1"/>
    <col min="2" max="2" width="46" customWidth="1"/>
    <col min="3" max="3" width="175.1796875" bestFit="1" customWidth="1"/>
    <col min="5" max="5" width="16.54296875" bestFit="1" customWidth="1"/>
    <col min="6" max="6" width="16.453125" bestFit="1" customWidth="1"/>
    <col min="7" max="7" width="15.54296875" bestFit="1" customWidth="1"/>
    <col min="9" max="10" width="10.1796875" bestFit="1" customWidth="1"/>
    <col min="18" max="18" width="11.81640625" bestFit="1" customWidth="1"/>
    <col min="21" max="21" width="10.1796875" bestFit="1" customWidth="1"/>
    <col min="25" max="25" width="10.1796875" bestFit="1" customWidth="1"/>
    <col min="28" max="28" width="12.7265625" bestFit="1" customWidth="1"/>
    <col min="29" max="29" width="14" bestFit="1" customWidth="1"/>
    <col min="30" max="30" width="10.1796875" bestFit="1" customWidth="1"/>
  </cols>
  <sheetData>
    <row r="1" spans="1:10" ht="18.5" thickTop="1" x14ac:dyDescent="0.4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1" t="s">
        <v>6</v>
      </c>
    </row>
    <row r="2" spans="1:10" ht="13" x14ac:dyDescent="0.3">
      <c r="A2" s="25"/>
      <c r="B2" s="31"/>
      <c r="C2" s="21"/>
      <c r="D2" s="31"/>
      <c r="E2" s="23"/>
      <c r="F2" s="24"/>
      <c r="G2" s="87" t="s">
        <v>48</v>
      </c>
      <c r="H2" s="88" t="s">
        <v>61</v>
      </c>
      <c r="I2" s="88" t="s">
        <v>62</v>
      </c>
      <c r="J2" s="88" t="s">
        <v>59</v>
      </c>
    </row>
    <row r="3" spans="1:10" ht="13" x14ac:dyDescent="0.25">
      <c r="A3" s="14" t="s">
        <v>19</v>
      </c>
      <c r="B3" s="17" t="s">
        <v>20</v>
      </c>
      <c r="C3" s="16" t="s">
        <v>10</v>
      </c>
      <c r="D3" s="17" t="s">
        <v>11</v>
      </c>
      <c r="E3" s="18">
        <v>392</v>
      </c>
      <c r="F3" s="19">
        <v>600</v>
      </c>
      <c r="G3" s="87">
        <f t="shared" ref="G3:G14" si="0">SUM(E3+F3)</f>
        <v>992</v>
      </c>
      <c r="H3" s="89">
        <v>3.9</v>
      </c>
      <c r="I3" s="90" t="s">
        <v>56</v>
      </c>
      <c r="J3" s="89">
        <v>3868.7999999999997</v>
      </c>
    </row>
    <row r="4" spans="1:10" ht="13" x14ac:dyDescent="0.25">
      <c r="A4" s="25" t="s">
        <v>21</v>
      </c>
      <c r="B4" s="17" t="s">
        <v>22</v>
      </c>
      <c r="C4" s="21" t="s">
        <v>10</v>
      </c>
      <c r="D4" s="31" t="s">
        <v>11</v>
      </c>
      <c r="E4" s="23">
        <v>55</v>
      </c>
      <c r="F4" s="24">
        <v>300</v>
      </c>
      <c r="G4" s="87">
        <f t="shared" si="0"/>
        <v>355</v>
      </c>
      <c r="H4" s="89">
        <v>10.88</v>
      </c>
      <c r="I4" s="90" t="s">
        <v>56</v>
      </c>
      <c r="J4" s="89">
        <v>3862.4</v>
      </c>
    </row>
    <row r="5" spans="1:10" ht="12" customHeight="1" x14ac:dyDescent="0.25">
      <c r="A5" s="25" t="s">
        <v>23</v>
      </c>
      <c r="B5" s="26" t="s">
        <v>24</v>
      </c>
      <c r="C5" s="27"/>
      <c r="D5" s="28" t="s">
        <v>25</v>
      </c>
      <c r="E5" s="23">
        <v>98</v>
      </c>
      <c r="F5" s="24">
        <v>100</v>
      </c>
      <c r="G5" s="87">
        <f t="shared" si="0"/>
        <v>198</v>
      </c>
      <c r="H5" s="89">
        <v>6.94</v>
      </c>
      <c r="I5" s="90" t="s">
        <v>56</v>
      </c>
      <c r="J5" s="89">
        <v>1374.1200000000001</v>
      </c>
    </row>
    <row r="6" spans="1:10" ht="12" customHeight="1" x14ac:dyDescent="0.3">
      <c r="A6" s="91"/>
      <c r="B6" s="92"/>
      <c r="C6" s="93"/>
      <c r="D6" s="94"/>
      <c r="E6" s="95"/>
      <c r="F6" s="96"/>
      <c r="G6" s="97"/>
      <c r="H6" s="98"/>
      <c r="I6" s="99"/>
      <c r="J6" s="85">
        <f>SUM(J3:J5)</f>
        <v>9105.32</v>
      </c>
    </row>
    <row r="7" spans="1:10" ht="12" customHeight="1" x14ac:dyDescent="0.25">
      <c r="A7" s="100"/>
      <c r="B7" s="101"/>
      <c r="C7" s="102"/>
      <c r="D7" s="103"/>
      <c r="E7" s="104"/>
      <c r="F7" s="105"/>
      <c r="G7" s="106"/>
      <c r="H7" s="107"/>
      <c r="I7" s="108"/>
      <c r="J7" s="107"/>
    </row>
    <row r="8" spans="1:10" ht="13" x14ac:dyDescent="0.25">
      <c r="A8" s="25" t="s">
        <v>12</v>
      </c>
      <c r="B8" s="17" t="s">
        <v>13</v>
      </c>
      <c r="C8" s="21" t="s">
        <v>14</v>
      </c>
      <c r="D8" s="31" t="s">
        <v>15</v>
      </c>
      <c r="E8" s="23">
        <v>10</v>
      </c>
      <c r="F8" s="24">
        <v>20</v>
      </c>
      <c r="G8" s="87">
        <f t="shared" si="0"/>
        <v>30</v>
      </c>
      <c r="H8" s="89">
        <v>40</v>
      </c>
      <c r="I8" s="90" t="s">
        <v>51</v>
      </c>
      <c r="J8" s="89">
        <v>1200</v>
      </c>
    </row>
    <row r="9" spans="1:10" ht="13" x14ac:dyDescent="0.25">
      <c r="A9" s="25" t="s">
        <v>16</v>
      </c>
      <c r="B9" s="17" t="s">
        <v>17</v>
      </c>
      <c r="C9" s="21" t="s">
        <v>14</v>
      </c>
      <c r="D9" s="31" t="s">
        <v>18</v>
      </c>
      <c r="E9" s="23">
        <v>0</v>
      </c>
      <c r="F9" s="24">
        <v>2</v>
      </c>
      <c r="G9" s="87">
        <f t="shared" si="0"/>
        <v>2</v>
      </c>
      <c r="H9" s="89">
        <v>40</v>
      </c>
      <c r="I9" s="90" t="s">
        <v>51</v>
      </c>
      <c r="J9" s="89">
        <v>80</v>
      </c>
    </row>
    <row r="10" spans="1:10" ht="13" x14ac:dyDescent="0.25">
      <c r="A10" s="25" t="s">
        <v>26</v>
      </c>
      <c r="B10" s="29" t="s">
        <v>27</v>
      </c>
      <c r="C10" s="27" t="s">
        <v>28</v>
      </c>
      <c r="D10" s="31" t="s">
        <v>11</v>
      </c>
      <c r="E10" s="23">
        <v>80</v>
      </c>
      <c r="F10" s="24">
        <v>40</v>
      </c>
      <c r="G10" s="87">
        <f t="shared" si="0"/>
        <v>120</v>
      </c>
      <c r="H10" s="89">
        <v>8.0500000000000007</v>
      </c>
      <c r="I10" s="90" t="s">
        <v>51</v>
      </c>
      <c r="J10" s="89">
        <v>966.00000000000011</v>
      </c>
    </row>
    <row r="11" spans="1:10" ht="13" x14ac:dyDescent="0.25">
      <c r="A11" s="32" t="s">
        <v>35</v>
      </c>
      <c r="B11" s="17" t="s">
        <v>36</v>
      </c>
      <c r="C11" s="21" t="s">
        <v>10</v>
      </c>
      <c r="D11" s="31" t="s">
        <v>34</v>
      </c>
      <c r="E11" s="23">
        <v>0</v>
      </c>
      <c r="F11" s="24">
        <v>25</v>
      </c>
      <c r="G11" s="87">
        <f t="shared" si="0"/>
        <v>25</v>
      </c>
      <c r="H11" s="89">
        <v>17.899999999999999</v>
      </c>
      <c r="I11" s="90" t="s">
        <v>51</v>
      </c>
      <c r="J11" s="89">
        <v>447.49999999999994</v>
      </c>
    </row>
    <row r="12" spans="1:10" ht="13" x14ac:dyDescent="0.25">
      <c r="A12" s="25" t="s">
        <v>37</v>
      </c>
      <c r="B12" s="17" t="s">
        <v>38</v>
      </c>
      <c r="C12" s="21" t="s">
        <v>10</v>
      </c>
      <c r="D12" s="31" t="s">
        <v>34</v>
      </c>
      <c r="E12" s="23">
        <v>60</v>
      </c>
      <c r="F12" s="24">
        <v>25</v>
      </c>
      <c r="G12" s="87">
        <f t="shared" si="0"/>
        <v>85</v>
      </c>
      <c r="H12" s="89">
        <v>13.2</v>
      </c>
      <c r="I12" s="90" t="s">
        <v>51</v>
      </c>
      <c r="J12" s="89">
        <v>1122</v>
      </c>
    </row>
    <row r="13" spans="1:10" ht="13" x14ac:dyDescent="0.25">
      <c r="A13" s="32" t="s">
        <v>39</v>
      </c>
      <c r="B13" s="31" t="s">
        <v>40</v>
      </c>
      <c r="C13" s="21" t="s">
        <v>10</v>
      </c>
      <c r="D13" s="31" t="s">
        <v>34</v>
      </c>
      <c r="E13" s="23">
        <v>20</v>
      </c>
      <c r="F13" s="24">
        <v>0</v>
      </c>
      <c r="G13" s="87">
        <f t="shared" si="0"/>
        <v>20</v>
      </c>
      <c r="H13" s="89">
        <v>13.49</v>
      </c>
      <c r="I13" s="90" t="s">
        <v>51</v>
      </c>
      <c r="J13" s="89">
        <v>269.8</v>
      </c>
    </row>
    <row r="14" spans="1:10" ht="13" x14ac:dyDescent="0.3">
      <c r="A14" s="25" t="s">
        <v>30</v>
      </c>
      <c r="B14" s="30" t="s">
        <v>31</v>
      </c>
      <c r="C14" s="21" t="s">
        <v>10</v>
      </c>
      <c r="D14" s="31" t="s">
        <v>11</v>
      </c>
      <c r="E14" s="23">
        <v>10</v>
      </c>
      <c r="F14" s="24">
        <v>10</v>
      </c>
      <c r="G14" s="87">
        <f t="shared" si="0"/>
        <v>20</v>
      </c>
      <c r="H14" s="89">
        <v>100</v>
      </c>
      <c r="I14" s="90" t="s">
        <v>51</v>
      </c>
      <c r="J14" s="89">
        <v>2000</v>
      </c>
    </row>
    <row r="15" spans="1:10" ht="13" x14ac:dyDescent="0.3">
      <c r="A15" s="109"/>
      <c r="B15" s="109"/>
      <c r="C15" s="109"/>
      <c r="D15" s="109"/>
      <c r="E15" s="109"/>
      <c r="F15" s="109"/>
      <c r="G15" s="109"/>
      <c r="H15" s="110"/>
      <c r="I15" s="111"/>
      <c r="J15" s="112">
        <f>SUM(J8:J14)</f>
        <v>6085.3</v>
      </c>
    </row>
    <row r="17" spans="10:10" ht="13" x14ac:dyDescent="0.3">
      <c r="J17" s="113">
        <f>SUM(J6+J15)</f>
        <v>15190.619999999999</v>
      </c>
    </row>
  </sheetData>
  <sheetProtection algorithmName="SHA-512" hashValue="VKHMVsj7EvxmgJkV07mQ9NKI5C+raBtxZ7UJvOoPQ3DqYdCU9tWkZAZ3PGaRM9na39/4HD65/hRrRrIn4lJRpw==" saltValue="mz/aBFip45Idjvj+Zlhupw==" spinCount="100000" sheet="1" objects="1" scenarios="1"/>
  <sortState ref="A2:AD19">
    <sortCondition ref="AC2:AC19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2020-2021 Bid Results</vt:lpstr>
      <vt:lpstr>2020-2021 Bid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Kucharski</dc:creator>
  <cp:lastModifiedBy>Kristen Kucharski</cp:lastModifiedBy>
  <cp:lastPrinted>2020-06-09T17:25:34Z</cp:lastPrinted>
  <dcterms:created xsi:type="dcterms:W3CDTF">2020-05-11T13:53:28Z</dcterms:created>
  <dcterms:modified xsi:type="dcterms:W3CDTF">2020-06-09T17:42:55Z</dcterms:modified>
</cp:coreProperties>
</file>