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uildings and Grounds\BIDS\2020 Custodial Grounds Maintenace Filter Bids\2020-2021 Bids Submitted\2020-2021 Custodial Maintenance Filter Bids Submitted\"/>
    </mc:Choice>
  </mc:AlternateContent>
  <bookViews>
    <workbookView xWindow="0" yWindow="0" windowWidth="19200" windowHeight="6900" activeTab="1"/>
  </bookViews>
  <sheets>
    <sheet name="2020-2021 Custodial Bid Results" sheetId="1" r:id="rId1"/>
    <sheet name="2020-2021 Cust. Bid Results" sheetId="5" r:id="rId2"/>
  </sheets>
  <calcPr calcId="162913"/>
</workbook>
</file>

<file path=xl/calcChain.xml><?xml version="1.0" encoding="utf-8"?>
<calcChain xmlns="http://schemas.openxmlformats.org/spreadsheetml/2006/main">
  <c r="M149" i="5" l="1"/>
  <c r="M25" i="5" l="1"/>
  <c r="M30" i="5"/>
  <c r="M48" i="5"/>
  <c r="M58" i="5"/>
  <c r="M74" i="5"/>
  <c r="M84" i="5"/>
  <c r="M137" i="5"/>
  <c r="M145" i="5"/>
  <c r="K144" i="5"/>
  <c r="K143" i="5"/>
  <c r="K142" i="5"/>
  <c r="K141" i="5"/>
  <c r="K140" i="5"/>
  <c r="K139" i="5"/>
  <c r="K28"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3" i="5"/>
  <c r="K82" i="5"/>
  <c r="K81" i="5"/>
  <c r="K80" i="5"/>
  <c r="K79" i="5"/>
  <c r="K78" i="5"/>
  <c r="K77" i="5"/>
  <c r="K76" i="5"/>
  <c r="K73" i="5"/>
  <c r="K72" i="5"/>
  <c r="K71" i="5"/>
  <c r="K70" i="5"/>
  <c r="K69" i="5"/>
  <c r="K68" i="5"/>
  <c r="K67" i="5"/>
  <c r="K66" i="5"/>
  <c r="K65" i="5"/>
  <c r="K64" i="5"/>
  <c r="K63" i="5"/>
  <c r="K62" i="5"/>
  <c r="K61" i="5"/>
  <c r="K60" i="5"/>
  <c r="K57" i="5"/>
  <c r="K56" i="5"/>
  <c r="K55" i="5"/>
  <c r="K54" i="5"/>
  <c r="K53" i="5"/>
  <c r="K52" i="5"/>
  <c r="K51" i="5"/>
  <c r="K50" i="5"/>
  <c r="K47" i="5"/>
  <c r="K46" i="5"/>
  <c r="K45" i="5"/>
  <c r="K44" i="5"/>
  <c r="K43" i="5"/>
  <c r="K42" i="5"/>
  <c r="K41" i="5"/>
  <c r="K40" i="5"/>
  <c r="K39" i="5"/>
  <c r="K38" i="5"/>
  <c r="K37" i="5"/>
  <c r="K36" i="5"/>
  <c r="K35" i="5"/>
  <c r="K34" i="5"/>
  <c r="K33" i="5"/>
  <c r="K32" i="5"/>
  <c r="K29" i="5"/>
  <c r="K27" i="5"/>
  <c r="K24" i="5"/>
  <c r="K23" i="5"/>
  <c r="K22" i="5"/>
  <c r="K21" i="5"/>
  <c r="K20" i="5"/>
  <c r="K19" i="5"/>
  <c r="K18" i="5"/>
  <c r="K17" i="5"/>
  <c r="K16" i="5"/>
  <c r="K15" i="5"/>
  <c r="K14" i="5"/>
  <c r="K13" i="5"/>
  <c r="K12" i="5"/>
  <c r="K11" i="5"/>
  <c r="K10" i="5"/>
  <c r="K9" i="5"/>
  <c r="K8" i="5"/>
  <c r="K7" i="5"/>
  <c r="K6" i="5"/>
  <c r="K5" i="5"/>
  <c r="K4" i="5"/>
  <c r="K249" i="1" l="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AK155" i="1" l="1"/>
  <c r="AK163" i="1"/>
  <c r="AK195" i="1"/>
  <c r="AK203" i="1"/>
  <c r="AK172" i="1"/>
  <c r="AK180" i="1"/>
  <c r="AK188" i="1"/>
  <c r="AK196" i="1"/>
  <c r="AG34" i="1"/>
  <c r="BD34" i="1" s="1"/>
  <c r="BE34" i="1" s="1"/>
  <c r="AK130" i="1"/>
  <c r="BD130" i="1" s="1"/>
  <c r="BE130" i="1" s="1"/>
  <c r="AG154" i="1"/>
  <c r="AK186" i="1"/>
  <c r="AG186" i="1"/>
  <c r="AK123" i="1"/>
  <c r="BD123" i="1" s="1"/>
  <c r="BE123" i="1" s="1"/>
  <c r="AK60" i="1"/>
  <c r="AG60" i="1"/>
  <c r="BD60" i="1" s="1"/>
  <c r="BE60" i="1" s="1"/>
  <c r="AK116" i="1"/>
  <c r="AG53" i="1"/>
  <c r="AK77" i="1"/>
  <c r="AK101" i="1"/>
  <c r="AG101" i="1"/>
  <c r="AK117" i="1"/>
  <c r="AK157" i="1"/>
  <c r="AG189" i="1"/>
  <c r="BD189" i="1" s="1"/>
  <c r="BE189" i="1" s="1"/>
  <c r="AK50" i="1"/>
  <c r="AG50" i="1"/>
  <c r="AK162" i="1"/>
  <c r="AK107" i="1"/>
  <c r="AG107" i="1"/>
  <c r="AK20" i="1"/>
  <c r="AG20" i="1"/>
  <c r="AG36" i="1"/>
  <c r="BD36" i="1" s="1"/>
  <c r="BE36" i="1" s="1"/>
  <c r="AG52" i="1"/>
  <c r="AK108" i="1"/>
  <c r="AG61" i="1"/>
  <c r="BD61" i="1" s="1"/>
  <c r="BE61" i="1" s="1"/>
  <c r="AK69" i="1"/>
  <c r="AK85" i="1"/>
  <c r="AK93" i="1"/>
  <c r="AG93" i="1"/>
  <c r="AG54" i="1"/>
  <c r="AK62" i="1"/>
  <c r="BD62" i="1" s="1"/>
  <c r="BE62" i="1" s="1"/>
  <c r="AK70" i="1"/>
  <c r="AK78" i="1"/>
  <c r="AK86" i="1"/>
  <c r="AK94" i="1"/>
  <c r="AG94" i="1"/>
  <c r="AK102" i="1"/>
  <c r="AG102" i="1"/>
  <c r="AK110" i="1"/>
  <c r="AK118" i="1"/>
  <c r="AG142" i="1"/>
  <c r="AK158" i="1"/>
  <c r="AK166" i="1"/>
  <c r="AG143" i="1"/>
  <c r="AK151" i="1"/>
  <c r="AK183" i="1"/>
  <c r="AK90" i="1"/>
  <c r="AK178" i="1"/>
  <c r="AK47" i="1"/>
  <c r="AG47" i="1"/>
  <c r="AK103" i="1"/>
  <c r="AG103" i="1"/>
  <c r="AK119" i="1"/>
  <c r="AK48" i="1"/>
  <c r="AG48" i="1"/>
  <c r="AG56" i="1"/>
  <c r="AK96" i="1"/>
  <c r="AG96" i="1"/>
  <c r="AK112" i="1"/>
  <c r="AG112" i="1"/>
  <c r="AK120" i="1"/>
  <c r="AK152" i="1"/>
  <c r="AG152" i="1"/>
  <c r="AK160" i="1"/>
  <c r="AK176" i="1"/>
  <c r="AK192" i="1"/>
  <c r="AG42" i="1"/>
  <c r="BD42" i="1" s="1"/>
  <c r="BE42" i="1" s="1"/>
  <c r="AK82" i="1"/>
  <c r="AK106" i="1"/>
  <c r="AG106" i="1"/>
  <c r="AK170" i="1"/>
  <c r="AK194" i="1"/>
  <c r="AG43" i="1"/>
  <c r="AK71" i="1"/>
  <c r="AK95" i="1"/>
  <c r="AG95" i="1"/>
  <c r="AK25" i="1"/>
  <c r="AG33" i="1"/>
  <c r="BD33" i="1" s="1"/>
  <c r="BE33" i="1" s="1"/>
  <c r="AG41" i="1"/>
  <c r="BD41" i="1" s="1"/>
  <c r="BE41" i="1" s="1"/>
  <c r="AK49" i="1"/>
  <c r="AG49" i="1"/>
  <c r="AK89" i="1"/>
  <c r="AK121" i="1"/>
  <c r="AK129" i="1"/>
  <c r="BD129" i="1" s="1"/>
  <c r="BE129" i="1" s="1"/>
  <c r="AK153" i="1"/>
  <c r="AK161" i="1"/>
  <c r="AK169" i="1"/>
  <c r="AK185" i="1"/>
  <c r="AK193" i="1"/>
  <c r="M90" i="1"/>
  <c r="M106" i="1"/>
  <c r="M170" i="1"/>
  <c r="M186" i="1"/>
  <c r="BD186" i="1" s="1"/>
  <c r="BE186" i="1" s="1"/>
  <c r="M43" i="1"/>
  <c r="BD43" i="1" s="1"/>
  <c r="BE43" i="1" s="1"/>
  <c r="M107" i="1"/>
  <c r="M115" i="1"/>
  <c r="BD115" i="1" s="1"/>
  <c r="BE115" i="1" s="1"/>
  <c r="M155" i="1"/>
  <c r="M163" i="1"/>
  <c r="BD163" i="1" s="1"/>
  <c r="BE163" i="1" s="1"/>
  <c r="M195" i="1"/>
  <c r="BD195" i="1" s="1"/>
  <c r="BE195" i="1" s="1"/>
  <c r="M203" i="1"/>
  <c r="BD203" i="1" s="1"/>
  <c r="BE203" i="1" s="1"/>
  <c r="M153" i="1"/>
  <c r="BD153" i="1" s="1"/>
  <c r="BE153" i="1" s="1"/>
  <c r="M193" i="1"/>
  <c r="BD193" i="1" s="1"/>
  <c r="BE193" i="1" s="1"/>
  <c r="U50" i="1"/>
  <c r="M50" i="1"/>
  <c r="M82" i="1"/>
  <c r="AC98" i="1"/>
  <c r="M98" i="1"/>
  <c r="M162" i="1"/>
  <c r="BD162" i="1" s="1"/>
  <c r="BE162" i="1" s="1"/>
  <c r="M178" i="1"/>
  <c r="BD178" i="1" s="1"/>
  <c r="BE178" i="1" s="1"/>
  <c r="M194" i="1"/>
  <c r="BD194" i="1" s="1"/>
  <c r="BE194" i="1" s="1"/>
  <c r="M12" i="1"/>
  <c r="BD12" i="1" s="1"/>
  <c r="BE12" i="1" s="1"/>
  <c r="M20" i="1"/>
  <c r="AC28" i="1"/>
  <c r="M44" i="1"/>
  <c r="BD44" i="1" s="1"/>
  <c r="BE44" i="1" s="1"/>
  <c r="M52" i="1"/>
  <c r="BD52" i="1" s="1"/>
  <c r="BE52" i="1" s="1"/>
  <c r="M100" i="1"/>
  <c r="M108" i="1"/>
  <c r="BD108" i="1" s="1"/>
  <c r="BE108" i="1" s="1"/>
  <c r="M116" i="1"/>
  <c r="BD116" i="1" s="1"/>
  <c r="BE116" i="1" s="1"/>
  <c r="M172" i="1"/>
  <c r="M180" i="1"/>
  <c r="M188" i="1"/>
  <c r="M196" i="1"/>
  <c r="M161" i="1"/>
  <c r="M26" i="1"/>
  <c r="AC5" i="1"/>
  <c r="BD5" i="1" s="1"/>
  <c r="BE5" i="1" s="1"/>
  <c r="AC29" i="1"/>
  <c r="M53" i="1"/>
  <c r="BD53" i="1" s="1"/>
  <c r="BE53" i="1" s="1"/>
  <c r="AC69" i="1"/>
  <c r="M69" i="1"/>
  <c r="AC93" i="1"/>
  <c r="Y93" i="1"/>
  <c r="U93" i="1"/>
  <c r="Q93" i="1"/>
  <c r="M93" i="1"/>
  <c r="M109" i="1"/>
  <c r="M157" i="1"/>
  <c r="M181" i="1"/>
  <c r="BD181" i="1" s="1"/>
  <c r="BE181" i="1" s="1"/>
  <c r="AC6" i="1"/>
  <c r="M6" i="1"/>
  <c r="M54" i="1"/>
  <c r="M70" i="1"/>
  <c r="M78" i="1"/>
  <c r="M86" i="1"/>
  <c r="AC94" i="1"/>
  <c r="Y94" i="1"/>
  <c r="U94" i="1"/>
  <c r="Q94" i="1"/>
  <c r="M94" i="1"/>
  <c r="AC102" i="1"/>
  <c r="Y102" i="1"/>
  <c r="M102" i="1"/>
  <c r="M110" i="1"/>
  <c r="M118" i="1"/>
  <c r="BD118" i="1" s="1"/>
  <c r="BE118" i="1" s="1"/>
  <c r="M142" i="1"/>
  <c r="BD142" i="1" s="1"/>
  <c r="BE142" i="1" s="1"/>
  <c r="M158" i="1"/>
  <c r="M166" i="1"/>
  <c r="M121" i="1"/>
  <c r="M169" i="1"/>
  <c r="BD169" i="1" s="1"/>
  <c r="BE169" i="1" s="1"/>
  <c r="AC45" i="1"/>
  <c r="M45" i="1"/>
  <c r="M77" i="1"/>
  <c r="AC101" i="1"/>
  <c r="Y101" i="1"/>
  <c r="M101" i="1"/>
  <c r="M141" i="1"/>
  <c r="BD141" i="1" s="1"/>
  <c r="BE141" i="1" s="1"/>
  <c r="M15" i="1"/>
  <c r="U47" i="1"/>
  <c r="M47" i="1"/>
  <c r="M71" i="1"/>
  <c r="M95" i="1"/>
  <c r="AC103" i="1"/>
  <c r="Y103" i="1"/>
  <c r="M103" i="1"/>
  <c r="M119" i="1"/>
  <c r="M143" i="1"/>
  <c r="M151" i="1"/>
  <c r="M183" i="1"/>
  <c r="U49" i="1"/>
  <c r="M49" i="1"/>
  <c r="M89" i="1"/>
  <c r="M185" i="1"/>
  <c r="BD185" i="1" s="1"/>
  <c r="BE185" i="1" s="1"/>
  <c r="M85" i="1"/>
  <c r="BD85" i="1" s="1"/>
  <c r="BE85" i="1" s="1"/>
  <c r="M117" i="1"/>
  <c r="AC7" i="1"/>
  <c r="M7" i="1"/>
  <c r="U48" i="1"/>
  <c r="M48" i="1"/>
  <c r="M56" i="1"/>
  <c r="BD56" i="1" s="1"/>
  <c r="BE56" i="1" s="1"/>
  <c r="M96" i="1"/>
  <c r="BD96" i="1" s="1"/>
  <c r="BE96" i="1" s="1"/>
  <c r="M112" i="1"/>
  <c r="M120" i="1"/>
  <c r="M152" i="1"/>
  <c r="M160" i="1"/>
  <c r="BD160" i="1" s="1"/>
  <c r="BE160" i="1" s="1"/>
  <c r="M176" i="1"/>
  <c r="BD176" i="1" s="1"/>
  <c r="BE176" i="1" s="1"/>
  <c r="M192" i="1"/>
  <c r="AO96" i="1"/>
  <c r="AO152" i="1"/>
  <c r="AS216" i="1"/>
  <c r="BD216" i="1" s="1"/>
  <c r="BE216" i="1" s="1"/>
  <c r="BA216" i="1"/>
  <c r="AW216" i="1"/>
  <c r="AS232" i="1"/>
  <c r="BA232" i="1"/>
  <c r="AW232" i="1"/>
  <c r="BA240" i="1"/>
  <c r="AW240" i="1"/>
  <c r="BD240" i="1" s="1"/>
  <c r="BE240" i="1" s="1"/>
  <c r="AO25" i="1"/>
  <c r="AO89" i="1"/>
  <c r="AO153" i="1"/>
  <c r="AS217" i="1"/>
  <c r="BA217" i="1"/>
  <c r="AW217" i="1"/>
  <c r="AS225" i="1"/>
  <c r="BA225" i="1"/>
  <c r="AW225" i="1"/>
  <c r="AS233" i="1"/>
  <c r="BA233" i="1"/>
  <c r="AW233" i="1"/>
  <c r="BA241" i="1"/>
  <c r="AW241" i="1"/>
  <c r="AO26" i="1"/>
  <c r="AO90" i="1"/>
  <c r="AO154" i="1"/>
  <c r="AS218" i="1"/>
  <c r="BA218" i="1"/>
  <c r="AW218" i="1"/>
  <c r="AS226" i="1"/>
  <c r="BA226" i="1"/>
  <c r="AW226" i="1"/>
  <c r="AS234" i="1"/>
  <c r="BA234" i="1"/>
  <c r="AW234" i="1"/>
  <c r="AO27" i="1"/>
  <c r="BD27" i="1" s="1"/>
  <c r="BE27" i="1" s="1"/>
  <c r="AS219" i="1"/>
  <c r="BA219" i="1"/>
  <c r="AW219" i="1"/>
  <c r="AS235" i="1"/>
  <c r="BA235" i="1"/>
  <c r="AW235" i="1"/>
  <c r="AO155" i="1"/>
  <c r="AS227" i="1"/>
  <c r="BA227" i="1"/>
  <c r="AW227" i="1"/>
  <c r="AO28" i="1"/>
  <c r="AS220" i="1"/>
  <c r="BA220" i="1"/>
  <c r="AW220" i="1"/>
  <c r="AS228" i="1"/>
  <c r="BA228" i="1"/>
  <c r="AW228" i="1"/>
  <c r="BA236" i="1"/>
  <c r="AW236" i="1"/>
  <c r="AO29" i="1"/>
  <c r="AO69" i="1"/>
  <c r="AS221" i="1"/>
  <c r="BD221" i="1" s="1"/>
  <c r="BE221" i="1" s="1"/>
  <c r="BA221" i="1"/>
  <c r="AW221" i="1"/>
  <c r="AS229" i="1"/>
  <c r="BA229" i="1"/>
  <c r="AW229" i="1"/>
  <c r="AO6" i="1"/>
  <c r="AO70" i="1"/>
  <c r="AO78" i="1"/>
  <c r="AO110" i="1"/>
  <c r="AS222" i="1"/>
  <c r="BA222" i="1"/>
  <c r="AW222" i="1"/>
  <c r="AS230" i="1"/>
  <c r="BA230" i="1"/>
  <c r="AW230" i="1"/>
  <c r="BA238" i="1"/>
  <c r="AW238" i="1"/>
  <c r="AS243" i="1"/>
  <c r="BA243" i="1"/>
  <c r="AW243" i="1"/>
  <c r="AO20" i="1"/>
  <c r="AO108" i="1"/>
  <c r="AS244" i="1"/>
  <c r="BA244" i="1"/>
  <c r="AW244" i="1"/>
  <c r="AO77" i="1"/>
  <c r="AO109" i="1"/>
  <c r="AO7" i="1"/>
  <c r="AO15" i="1"/>
  <c r="AO71" i="1"/>
  <c r="AO95" i="1"/>
  <c r="AO151" i="1"/>
  <c r="AS215" i="1"/>
  <c r="BA215" i="1"/>
  <c r="AW215" i="1"/>
  <c r="AS223" i="1"/>
  <c r="BA223" i="1"/>
  <c r="AW223" i="1"/>
  <c r="AS231" i="1"/>
  <c r="BA231" i="1"/>
  <c r="AW231" i="1"/>
  <c r="BA239" i="1"/>
  <c r="AW239" i="1"/>
  <c r="BD239" i="1" s="1"/>
  <c r="BE239" i="1" s="1"/>
  <c r="AS247" i="1"/>
  <c r="BA247" i="1"/>
  <c r="AW247" i="1"/>
  <c r="AO112" i="1"/>
  <c r="AS224" i="1"/>
  <c r="BD224" i="1" s="1"/>
  <c r="BE224" i="1" s="1"/>
  <c r="BA224" i="1"/>
  <c r="AW224" i="1"/>
  <c r="BD230" i="1" l="1"/>
  <c r="BE230" i="1" s="1"/>
  <c r="BD236" i="1"/>
  <c r="BE236" i="1" s="1"/>
  <c r="BD241" i="1"/>
  <c r="BE241" i="1" s="1"/>
  <c r="BD192" i="1"/>
  <c r="BE192" i="1" s="1"/>
  <c r="BD49" i="1"/>
  <c r="BE49" i="1" s="1"/>
  <c r="BD158" i="1"/>
  <c r="BE158" i="1" s="1"/>
  <c r="BD6" i="1"/>
  <c r="BE6" i="1" s="1"/>
  <c r="BD98" i="1"/>
  <c r="BE98" i="1" s="1"/>
  <c r="BD188" i="1"/>
  <c r="BE188" i="1" s="1"/>
  <c r="BD82" i="1"/>
  <c r="BE82" i="1" s="1"/>
  <c r="BD196" i="1"/>
  <c r="BE196" i="1" s="1"/>
  <c r="BD215" i="1"/>
  <c r="BE215" i="1" s="1"/>
  <c r="BD228" i="1"/>
  <c r="BE228" i="1" s="1"/>
  <c r="BD218" i="1"/>
  <c r="BE218" i="1" s="1"/>
  <c r="BD233" i="1"/>
  <c r="BE233" i="1" s="1"/>
  <c r="BD117" i="1"/>
  <c r="BE117" i="1" s="1"/>
  <c r="BD143" i="1"/>
  <c r="BE143" i="1" s="1"/>
  <c r="BD112" i="1"/>
  <c r="BE112" i="1" s="1"/>
  <c r="BD119" i="1"/>
  <c r="BE119" i="1" s="1"/>
  <c r="BD15" i="1"/>
  <c r="BE15" i="1" s="1"/>
  <c r="BD29" i="1"/>
  <c r="BE29" i="1" s="1"/>
  <c r="BD78" i="1"/>
  <c r="BE78" i="1" s="1"/>
  <c r="BD244" i="1"/>
  <c r="BE244" i="1" s="1"/>
  <c r="BD234" i="1"/>
  <c r="BE234" i="1" s="1"/>
  <c r="BD103" i="1"/>
  <c r="BE103" i="1" s="1"/>
  <c r="BD121" i="1"/>
  <c r="BE121" i="1" s="1"/>
  <c r="BD70" i="1"/>
  <c r="BE70" i="1" s="1"/>
  <c r="BD25" i="1"/>
  <c r="BE25" i="1" s="1"/>
  <c r="BD220" i="1"/>
  <c r="BE220" i="1" s="1"/>
  <c r="BD235" i="1"/>
  <c r="BE235" i="1" s="1"/>
  <c r="BD225" i="1"/>
  <c r="BE225" i="1" s="1"/>
  <c r="BD89" i="1"/>
  <c r="BE89" i="1" s="1"/>
  <c r="BD101" i="1"/>
  <c r="BE101" i="1" s="1"/>
  <c r="BD166" i="1"/>
  <c r="BE166" i="1" s="1"/>
  <c r="BD94" i="1"/>
  <c r="BE94" i="1" s="1"/>
  <c r="BD54" i="1"/>
  <c r="BE54" i="1" s="1"/>
  <c r="BD26" i="1"/>
  <c r="BE26" i="1" s="1"/>
  <c r="BD170" i="1"/>
  <c r="BE170" i="1" s="1"/>
  <c r="BD223" i="1"/>
  <c r="BE223" i="1" s="1"/>
  <c r="BD226" i="1"/>
  <c r="BE226" i="1" s="1"/>
  <c r="BD95" i="1"/>
  <c r="BE95" i="1" s="1"/>
  <c r="BD90" i="1"/>
  <c r="BE90" i="1" s="1"/>
  <c r="AW250" i="1"/>
  <c r="BD229" i="1"/>
  <c r="BE229" i="1" s="1"/>
  <c r="BD219" i="1"/>
  <c r="BE219" i="1" s="1"/>
  <c r="BD217" i="1"/>
  <c r="BE217" i="1" s="1"/>
  <c r="BD232" i="1"/>
  <c r="BE232" i="1" s="1"/>
  <c r="BD7" i="1"/>
  <c r="BE7" i="1" s="1"/>
  <c r="BD183" i="1"/>
  <c r="BE183" i="1" s="1"/>
  <c r="BD71" i="1"/>
  <c r="BE71" i="1" s="1"/>
  <c r="BD77" i="1"/>
  <c r="BE77" i="1" s="1"/>
  <c r="BD69" i="1"/>
  <c r="BE69" i="1" s="1"/>
  <c r="BD28" i="1"/>
  <c r="BE28" i="1" s="1"/>
  <c r="BD155" i="1"/>
  <c r="BE155" i="1" s="1"/>
  <c r="BD48" i="1"/>
  <c r="BE48" i="1" s="1"/>
  <c r="BD161" i="1"/>
  <c r="BE161" i="1" s="1"/>
  <c r="BD247" i="1"/>
  <c r="BE247" i="1" s="1"/>
  <c r="BA250" i="1"/>
  <c r="BD243" i="1"/>
  <c r="BE243" i="1" s="1"/>
  <c r="BD222" i="1"/>
  <c r="BE222" i="1" s="1"/>
  <c r="BD227" i="1"/>
  <c r="BE227" i="1" s="1"/>
  <c r="BD152" i="1"/>
  <c r="BE152" i="1" s="1"/>
  <c r="BD151" i="1"/>
  <c r="BE151" i="1" s="1"/>
  <c r="BD47" i="1"/>
  <c r="BE47" i="1" s="1"/>
  <c r="BD45" i="1"/>
  <c r="BE45" i="1" s="1"/>
  <c r="BD110" i="1"/>
  <c r="BE110" i="1" s="1"/>
  <c r="BD157" i="1"/>
  <c r="BE157" i="1" s="1"/>
  <c r="BD180" i="1"/>
  <c r="BE180" i="1" s="1"/>
  <c r="BD20" i="1"/>
  <c r="BE20" i="1" s="1"/>
  <c r="BD50" i="1"/>
  <c r="BE50" i="1" s="1"/>
  <c r="BD154" i="1"/>
  <c r="BE154" i="1" s="1"/>
  <c r="BD231" i="1"/>
  <c r="BE231" i="1" s="1"/>
  <c r="BD106" i="1"/>
  <c r="BE106" i="1" s="1"/>
  <c r="BD238" i="1"/>
  <c r="BE238" i="1" s="1"/>
  <c r="BD120" i="1"/>
  <c r="BE120" i="1" s="1"/>
  <c r="BD102" i="1"/>
  <c r="BE102" i="1" s="1"/>
  <c r="BD86" i="1"/>
  <c r="BE86" i="1" s="1"/>
  <c r="BD109" i="1"/>
  <c r="BE109" i="1" s="1"/>
  <c r="BD172" i="1"/>
  <c r="BE172" i="1" s="1"/>
  <c r="BD107" i="1"/>
  <c r="BE107" i="1" s="1"/>
  <c r="AK250" i="1"/>
  <c r="U250" i="1"/>
  <c r="Q250" i="1"/>
  <c r="AC250" i="1"/>
  <c r="AG250" i="1"/>
  <c r="AS250" i="1"/>
  <c r="Y250" i="1"/>
  <c r="M250" i="1"/>
  <c r="AO250" i="1"/>
  <c r="BE250" i="1" l="1"/>
</calcChain>
</file>

<file path=xl/comments1.xml><?xml version="1.0" encoding="utf-8"?>
<comments xmlns="http://schemas.openxmlformats.org/spreadsheetml/2006/main">
  <authors>
    <author/>
    <author>Kristen Kucharski</author>
  </authors>
  <commentList>
    <comment ref="A48" authorId="0" shapeId="0">
      <text>
        <r>
          <rPr>
            <sz val="10"/>
            <color rgb="FF000000"/>
            <rFont val="Arial"/>
            <family val="2"/>
          </rPr>
          <t>in lieu if odering both the Latex and Vinyl we would order this quantity in Nitrile.
	-Chester C Naleway</t>
        </r>
      </text>
    </comment>
    <comment ref="L69" authorId="1" shapeId="0">
      <text>
        <r>
          <rPr>
            <b/>
            <sz val="9"/>
            <color indexed="81"/>
            <rFont val="Tahoma"/>
            <family val="2"/>
          </rPr>
          <t>Kristen Kucharski:</t>
        </r>
        <r>
          <rPr>
            <sz val="9"/>
            <color indexed="81"/>
            <rFont val="Tahoma"/>
            <family val="2"/>
          </rPr>
          <t xml:space="preserve">
$56.25 Viking High Solid Alternate Floor Wax</t>
        </r>
      </text>
    </comment>
    <comment ref="A140" authorId="0" shapeId="0">
      <text>
        <r>
          <rPr>
            <sz val="10"/>
            <color rgb="FF000000"/>
            <rFont val="Arial"/>
            <family val="2"/>
          </rPr>
          <t>New Micro fiber cleaning system products being used at both North and South.
	-Chester C Naleway</t>
        </r>
      </text>
    </comment>
    <comment ref="A141" authorId="0" shapeId="0">
      <text>
        <r>
          <rPr>
            <sz val="10"/>
            <color rgb="FF000000"/>
            <rFont val="Arial"/>
            <family val="2"/>
          </rPr>
          <t>Need to make sure to order enough for the custodians to rotate dirty for clean ones every night.
	-Chester C Naleway</t>
        </r>
      </text>
    </comment>
    <comment ref="G141" authorId="0" shapeId="0">
      <text>
        <r>
          <rPr>
            <sz val="10"/>
            <color rgb="FF000000"/>
            <rFont val="Arial"/>
            <family val="2"/>
          </rPr>
          <t>This will give the custodians 30 per night using one per room, and enough for them to turn in the used ones to be washed.Still having clean ones for the next day.
	-Chester C Naleway</t>
        </r>
      </text>
    </comment>
    <comment ref="A180" authorId="0" shapeId="0">
      <text>
        <r>
          <rPr>
            <sz val="10"/>
            <color rgb="FF000000"/>
            <rFont val="Arial"/>
            <family val="2"/>
          </rPr>
          <t>I have 2 really old vacuums to get rid of John T, and Patel
	-Chester C Naleway</t>
        </r>
      </text>
    </comment>
  </commentList>
</comments>
</file>

<file path=xl/comments2.xml><?xml version="1.0" encoding="utf-8"?>
<comments xmlns="http://schemas.openxmlformats.org/spreadsheetml/2006/main">
  <authors>
    <author/>
  </authors>
  <commentList>
    <comment ref="A91" authorId="0" shapeId="0">
      <text>
        <r>
          <rPr>
            <sz val="10"/>
            <color rgb="FF000000"/>
            <rFont val="Arial"/>
            <family val="2"/>
          </rPr>
          <t>in lieu if odering both the Latex and Vinyl we would order this quantity in Nitrile.
	-Chester C Naleway</t>
        </r>
      </text>
    </comment>
    <comment ref="A118" authorId="0" shapeId="0">
      <text>
        <r>
          <rPr>
            <sz val="10"/>
            <color rgb="FF000000"/>
            <rFont val="Arial"/>
            <family val="2"/>
          </rPr>
          <t>Need to make sure to order enough for the custodians to rotate dirty for clean ones every night.
	-Chester C Naleway</t>
        </r>
      </text>
    </comment>
    <comment ref="G118" authorId="0" shapeId="0">
      <text>
        <r>
          <rPr>
            <sz val="10"/>
            <color rgb="FF000000"/>
            <rFont val="Arial"/>
            <family val="2"/>
          </rPr>
          <t>This will give the custodians 30 per night using one per room, and enough for them to turn in the used ones to be washed.Still having clean ones for the next day.
	-Chester C Naleway</t>
        </r>
      </text>
    </comment>
    <comment ref="A129" authorId="0" shapeId="0">
      <text>
        <r>
          <rPr>
            <sz val="10"/>
            <color rgb="FF000000"/>
            <rFont val="Arial"/>
            <family val="2"/>
          </rPr>
          <t>I have 2 really old vacuums to get rid of John T, and Patel
	-Chester C Naleway</t>
        </r>
      </text>
    </comment>
  </commentList>
</comments>
</file>

<file path=xl/sharedStrings.xml><?xml version="1.0" encoding="utf-8"?>
<sst xmlns="http://schemas.openxmlformats.org/spreadsheetml/2006/main" count="7153" uniqueCount="668">
  <si>
    <t>DESCRIPTION</t>
  </si>
  <si>
    <t>SPEC</t>
  </si>
  <si>
    <t>COMMENTS</t>
  </si>
  <si>
    <t>SIZE</t>
  </si>
  <si>
    <t>QTY NORTH</t>
  </si>
  <si>
    <t>Unit</t>
  </si>
  <si>
    <t>QTY SOUTH</t>
  </si>
  <si>
    <t>QTY T99</t>
  </si>
  <si>
    <t>Dist. Total</t>
  </si>
  <si>
    <t>CHEMICALS</t>
  </si>
  <si>
    <t>Diversey Accell prevention (disinfectant )</t>
  </si>
  <si>
    <t>RTD System 1.58 gallon Part Number 93063390</t>
  </si>
  <si>
    <t>RTD disinfectant ( broad spectrum disinfectant)</t>
  </si>
  <si>
    <t>1.5 L 2 per case 32</t>
  </si>
  <si>
    <t>Diversey Virex II 256 (disinfectant)</t>
  </si>
  <si>
    <t>RTD System 1.58 gallon Part Number 3062637</t>
  </si>
  <si>
    <t>RTD disinfectant (Quat discinfectant cleaner )</t>
  </si>
  <si>
    <t>1.5 L 2 per case</t>
  </si>
  <si>
    <t>Diversey Stride Citrus</t>
  </si>
  <si>
    <t>RTD System 1.32 gallon Part Number 93063390</t>
  </si>
  <si>
    <t>RTD nuetral cleaner</t>
  </si>
  <si>
    <t>5 L 2 per case</t>
  </si>
  <si>
    <t>Diversey Glance</t>
  </si>
  <si>
    <t>RTD System 1.58 gallon Part Number 93063402</t>
  </si>
  <si>
    <t>RTD Glass &amp; multi surface cleaner</t>
  </si>
  <si>
    <t>Diversey Crew</t>
  </si>
  <si>
    <t>RTD System 1.58 gallon Part number 3063437</t>
  </si>
  <si>
    <t>RTD Restroom floor and surface discenfectant</t>
  </si>
  <si>
    <t>1.5L 2 per case</t>
  </si>
  <si>
    <t>Diversey RTD Quick Connect</t>
  </si>
  <si>
    <t>RTD hose connector</t>
  </si>
  <si>
    <t>Plastic quick connect RTD bottles only</t>
  </si>
  <si>
    <t>100x1 in bag</t>
  </si>
  <si>
    <t>Citrus Scrub</t>
  </si>
  <si>
    <t>Defoamer Concentrate</t>
  </si>
  <si>
    <t>HB Quat Disinfectant Cleaner</t>
  </si>
  <si>
    <t>3M 25L Twist &amp; Fill</t>
  </si>
  <si>
    <t>6/case</t>
  </si>
  <si>
    <t>Non-Acid Disinfectant Bathroom Cleaner</t>
  </si>
  <si>
    <t>3M Twist 'n Fill 19L</t>
  </si>
  <si>
    <t>Gum Cleaner</t>
  </si>
  <si>
    <t>6 per case</t>
  </si>
  <si>
    <t>Neutral Cleaner Concentrate</t>
  </si>
  <si>
    <t>3M  3H Twist &amp; Fill</t>
  </si>
  <si>
    <t>Green seal certified</t>
  </si>
  <si>
    <t>Neutral Quat Disinfectant Cleaner Concentrate</t>
  </si>
  <si>
    <t>3M  23H Twist &amp; Fill</t>
  </si>
  <si>
    <t>Peroxide Cleaner Concentrate</t>
  </si>
  <si>
    <t>3M  34L Twist &amp; Fill</t>
  </si>
  <si>
    <t>Stainless Steel Polish &amp; Cleaner</t>
  </si>
  <si>
    <t>Pro Link</t>
  </si>
  <si>
    <t>Stainless Steel Cleaner</t>
  </si>
  <si>
    <t>Sheila Shine - no substitutions</t>
  </si>
  <si>
    <t>low VOC</t>
  </si>
  <si>
    <t>10 oz cans/ 12 per case</t>
  </si>
  <si>
    <t>cases</t>
  </si>
  <si>
    <t xml:space="preserve">Hillard Assurance </t>
  </si>
  <si>
    <t>HIL0081025/HILO015307</t>
  </si>
  <si>
    <t>1 each</t>
  </si>
  <si>
    <t>5 Gallon Boxes</t>
  </si>
  <si>
    <t>Glass Cleaner Concentrate</t>
  </si>
  <si>
    <t>3M      
17L Twist &amp; Fill</t>
  </si>
  <si>
    <t>Blue in color; Gray cap,
 green seal certified</t>
  </si>
  <si>
    <t>2 L bottle</t>
  </si>
  <si>
    <t>Hillyard arsenal mobile dispenser</t>
  </si>
  <si>
    <t>Hillyard  HL99603EG</t>
  </si>
  <si>
    <t xml:space="preserve">Mobile dispenser </t>
  </si>
  <si>
    <t>1 unit</t>
  </si>
  <si>
    <t xml:space="preserve">Labels for all above </t>
  </si>
  <si>
    <t>EXPO White Board Care</t>
  </si>
  <si>
    <t>XPO 1752229</t>
  </si>
  <si>
    <t>case of 6 / 22 oz bottles</t>
  </si>
  <si>
    <t xml:space="preserve">22 oz bottles </t>
  </si>
  <si>
    <t>case</t>
  </si>
  <si>
    <t>Disinfectant Spray</t>
  </si>
  <si>
    <t>Spraypak 433-4104</t>
  </si>
  <si>
    <t>surface disinfectant air deodorant</t>
  </si>
  <si>
    <t>16.5 oz can
12 per case</t>
  </si>
  <si>
    <t>Graffiti Scrubs &amp; Paint
Remover</t>
  </si>
  <si>
    <t>ITW Dymon Brand</t>
  </si>
  <si>
    <t>moistened towels
30-10.5" x 12.25"</t>
  </si>
  <si>
    <t>30 count can
6 per case</t>
  </si>
  <si>
    <t>Liquid Enzymes- Uric Acid 
Eradicator</t>
  </si>
  <si>
    <t>Pro-zyme</t>
  </si>
  <si>
    <t>1 quart bottle
12 per case</t>
  </si>
  <si>
    <t>Bowl Cleaner</t>
  </si>
  <si>
    <t xml:space="preserve">Bio Bowl </t>
  </si>
  <si>
    <t>Spartan- Bio based bowl cleaner</t>
  </si>
  <si>
    <t>Liquid Alive Enzyme Digestant
Carpet &amp; textile spot cleaner</t>
  </si>
  <si>
    <t>18 oz can 
12 per case</t>
  </si>
  <si>
    <t>Low Foam Delimer</t>
  </si>
  <si>
    <t>1 gal bottle</t>
  </si>
  <si>
    <t>Meat Room Cleaner</t>
  </si>
  <si>
    <t>Hillyard # HIL0015706</t>
  </si>
  <si>
    <t>NO LONGER AVAILABLE</t>
  </si>
  <si>
    <t>1- gallon bottles</t>
  </si>
  <si>
    <t>Hillyard Arsenal One 4D Dispenser</t>
  </si>
  <si>
    <t>HIL99700EG</t>
  </si>
  <si>
    <t>No subsitution</t>
  </si>
  <si>
    <t>unit</t>
  </si>
  <si>
    <t>Hillyard Arsenal One QT - Quick Change Dispenser</t>
  </si>
  <si>
    <t>HIL99702</t>
  </si>
  <si>
    <t>Hillyard Carpet Pre-Spray #14</t>
  </si>
  <si>
    <t>HIL0081425</t>
  </si>
  <si>
    <t>4 - 2.5L containers</t>
  </si>
  <si>
    <t>Hillyard Suprox - D #32</t>
  </si>
  <si>
    <t>HIL0083225</t>
  </si>
  <si>
    <t>Hillyard Suprox Multi Purpose Peroxide #38</t>
  </si>
  <si>
    <t>HIL0083825</t>
  </si>
  <si>
    <t>Hillyard Green Select Window Cleaner #27</t>
  </si>
  <si>
    <t>HIL0082725</t>
  </si>
  <si>
    <t>2.5L</t>
  </si>
  <si>
    <t>Hillyard Top Clean Neutral Floor Cleaner #10</t>
  </si>
  <si>
    <t>HIL0081025</t>
  </si>
  <si>
    <t>lABELS FOR ALL HILLYARD PRODUCTS</t>
  </si>
  <si>
    <t>each product</t>
  </si>
  <si>
    <t>units</t>
  </si>
  <si>
    <t>Hillyard Non-Acid Restroom Disinfectant #19</t>
  </si>
  <si>
    <t>HIL0081925</t>
  </si>
  <si>
    <t>4 2.5 Liter Containers</t>
  </si>
  <si>
    <t>BLAZE 5T FOAMING DEGREASER</t>
  </si>
  <si>
    <t>CASE/ 4 - GALLON BTL</t>
  </si>
  <si>
    <t>Diversey Lysol Disinfectant Spray Early Morning Breeze CB808344</t>
  </si>
  <si>
    <t xml:space="preserve">12 /carton </t>
  </si>
  <si>
    <t xml:space="preserve">Carton </t>
  </si>
  <si>
    <t>Disinfectant Wipes</t>
  </si>
  <si>
    <t>Diversey Oxivir Tb Wipes 4599516</t>
  </si>
  <si>
    <t>GLOVES</t>
  </si>
  <si>
    <t>Black Nitrile Powder free glove 5 ml</t>
  </si>
  <si>
    <t>Black Nitrile Powder free glove 5 m; Non sterile</t>
  </si>
  <si>
    <t>100 per box       10 per case</t>
  </si>
  <si>
    <t>XXL</t>
  </si>
  <si>
    <t>Cases</t>
  </si>
  <si>
    <t>XL</t>
  </si>
  <si>
    <t>L</t>
  </si>
  <si>
    <t>M</t>
  </si>
  <si>
    <t>HAND SOAP</t>
  </si>
  <si>
    <t>Foaming Hand Soap</t>
  </si>
  <si>
    <t>Easy Foam
green seal 
by Kutol</t>
  </si>
  <si>
    <t># 14841 green seal certified</t>
  </si>
  <si>
    <t>6/1000 ML 
per case</t>
  </si>
  <si>
    <t>Foaming Luxury Hand Soap</t>
  </si>
  <si>
    <t>#69050 (color)</t>
  </si>
  <si>
    <t>green seal certified</t>
  </si>
  <si>
    <t>Foaming Hand Sanitizer</t>
  </si>
  <si>
    <t>#68841 by Kutol</t>
  </si>
  <si>
    <t>Dispenser for Foaming Hand Soap</t>
  </si>
  <si>
    <t>kutel 9941 GRA</t>
  </si>
  <si>
    <t xml:space="preserve">  all dispensers must be free</t>
  </si>
  <si>
    <t>Hand and Body Shampoo</t>
  </si>
  <si>
    <t>deb #74127 Aquaress</t>
  </si>
  <si>
    <t>blue</t>
  </si>
  <si>
    <t>8/1000ml/per case</t>
  </si>
  <si>
    <t>KAI-VAC MACHINE</t>
  </si>
  <si>
    <t>Kai-vac Rinse agent (6 cases)</t>
  </si>
  <si>
    <t>Kia Dri</t>
  </si>
  <si>
    <t>Per 1 gallon bottle</t>
  </si>
  <si>
    <t>1 Gallon Bottle</t>
  </si>
  <si>
    <t>Acid Cleaner</t>
  </si>
  <si>
    <t>Kai-Blooey</t>
  </si>
  <si>
    <t>Kaivac spray gun</t>
  </si>
  <si>
    <t>SUBGAKW</t>
  </si>
  <si>
    <t>SPRAY GUN</t>
  </si>
  <si>
    <t>1 EACH</t>
  </si>
  <si>
    <t>Disinfectant-One step
Germicidal detergent &amp; deodorant</t>
  </si>
  <si>
    <t>Hillyard Vindicator +</t>
  </si>
  <si>
    <t>Must come with metering
tube compatible with
Kai-Vacmachine</t>
  </si>
  <si>
    <t>Kaibosh</t>
  </si>
  <si>
    <t>Disinfectant</t>
  </si>
  <si>
    <t>KBOSH</t>
  </si>
  <si>
    <t>case of 4</t>
  </si>
  <si>
    <t>FLOOR PRODUCTS</t>
  </si>
  <si>
    <t>Floor Stripper</t>
  </si>
  <si>
    <t>Spartan</t>
  </si>
  <si>
    <t>Shineline Emulsifier Plus®</t>
  </si>
  <si>
    <t>5 Gallon Pail</t>
  </si>
  <si>
    <t>Floor Cleaner</t>
  </si>
  <si>
    <t>Hillyard   #144</t>
  </si>
  <si>
    <t>Top Clean  Green seal certified</t>
  </si>
  <si>
    <t>5 Gallon Bag</t>
  </si>
  <si>
    <t xml:space="preserve">Hillyard Synthetic floor finish </t>
  </si>
  <si>
    <t>HIL0029006</t>
  </si>
  <si>
    <t>5 gal pail</t>
  </si>
  <si>
    <t>Hillyard Synthetic floor stripper</t>
  </si>
  <si>
    <t>HIL0029807</t>
  </si>
  <si>
    <t>Cleaner, Pre-Game Gym Tack - CA</t>
  </si>
  <si>
    <t>HIL0045606</t>
  </si>
  <si>
    <t>No subsitution / Must supply local rep for assistance</t>
  </si>
  <si>
    <t>High Solids Floor Wax</t>
  </si>
  <si>
    <t>Spartan 405505 iShine 25%  high solids wax</t>
  </si>
  <si>
    <t>High Solids floor wax 25% May substitute</t>
  </si>
  <si>
    <t>3M Surface Prep Pad 20"</t>
  </si>
  <si>
    <t>Scotch Brite  29592 20"</t>
  </si>
  <si>
    <t>20" Pad</t>
  </si>
  <si>
    <t>10/ctn</t>
  </si>
  <si>
    <t>Ctn</t>
  </si>
  <si>
    <t>Black Stripper Pads (175-600 RPM)</t>
  </si>
  <si>
    <t>3M-7200</t>
  </si>
  <si>
    <t>20" 
5 per case</t>
  </si>
  <si>
    <t>Hipro Black Stripper Pads</t>
  </si>
  <si>
    <t>3M-7300</t>
  </si>
  <si>
    <t>20"
5 per case</t>
  </si>
  <si>
    <t>Green scrubbing pads</t>
  </si>
  <si>
    <t xml:space="preserve">20" 5 per case </t>
  </si>
  <si>
    <t>Red buffer pad</t>
  </si>
  <si>
    <t>3M-5100</t>
  </si>
  <si>
    <t>No substitution</t>
  </si>
  <si>
    <t>13"
5 per case</t>
  </si>
  <si>
    <t>Red Buffer Pad</t>
  </si>
  <si>
    <t>White Super Polishing Pad</t>
  </si>
  <si>
    <t>3M-4100</t>
  </si>
  <si>
    <t>Aqua Burnish Pad 1500+ RPM</t>
  </si>
  <si>
    <t>3M-3100</t>
  </si>
  <si>
    <t>No Substitution</t>
  </si>
  <si>
    <t>24" 5 per Case</t>
  </si>
  <si>
    <t>White Super Polishing Pad 20"</t>
  </si>
  <si>
    <t>3M-3300</t>
  </si>
  <si>
    <t>20" 5per case</t>
  </si>
  <si>
    <t>White Super Polishing Pad 27"</t>
  </si>
  <si>
    <t>27" 5 per case</t>
  </si>
  <si>
    <t>Green No. 96 
(6" x 9") General purpose scouring pad</t>
  </si>
  <si>
    <t>3M Scotch Brite</t>
  </si>
  <si>
    <t>20 per case</t>
  </si>
  <si>
    <t>Blue Cleaner Pad (up to 350 RPM)</t>
  </si>
  <si>
    <t>Glit/Americo #400419</t>
  </si>
  <si>
    <t>19"
5 per case</t>
  </si>
  <si>
    <t>Boost Maroon Pads</t>
  </si>
  <si>
    <t>3M #02590</t>
  </si>
  <si>
    <t>10/case</t>
  </si>
  <si>
    <t xml:space="preserve">Doodlebug pad holder </t>
  </si>
  <si>
    <t>3M #6472</t>
  </si>
  <si>
    <t>Orange in color 9"</t>
  </si>
  <si>
    <t>10 per case</t>
  </si>
  <si>
    <t>Doodlebug Hi-pro</t>
  </si>
  <si>
    <t>3M   #8550</t>
  </si>
  <si>
    <t>4-5/8" wide x 10" long</t>
  </si>
  <si>
    <t>40 pads per case</t>
  </si>
  <si>
    <t>Doodlebug Blue scrubb pad 8242</t>
  </si>
  <si>
    <t>3M #8242</t>
  </si>
  <si>
    <t>118mm x 254 mm brown</t>
  </si>
  <si>
    <t>20 pads per case</t>
  </si>
  <si>
    <t>Doodlebug Brown</t>
  </si>
  <si>
    <t>3M-8541</t>
  </si>
  <si>
    <t>Burnish pad - natural 27"</t>
  </si>
  <si>
    <t>3M - 3500</t>
  </si>
  <si>
    <t>5 per case</t>
  </si>
  <si>
    <t>TRASH CAN LINERS</t>
  </si>
  <si>
    <t>Black Plastic Liners (46 x 49)</t>
  </si>
  <si>
    <t xml:space="preserve">2ml   folded in case, flat bottom          NO SUBSTITUTIONS                 </t>
  </si>
  <si>
    <t>Folded in case
(not on roll) flat bottom                     No Substitution</t>
  </si>
  <si>
    <t>100 per case
(46 x 49)</t>
  </si>
  <si>
    <t>Black Plastic Liners (24 x 32) 
XX-Heavy</t>
  </si>
  <si>
    <t>1.1ml</t>
  </si>
  <si>
    <t>Folded in case
(not on roll)</t>
  </si>
  <si>
    <t>24 x 32
250 per case
12-16 gallon
1.1 mil</t>
  </si>
  <si>
    <t>Wax Bags 6141</t>
  </si>
  <si>
    <t>Hospeco Brand</t>
  </si>
  <si>
    <t>10w x 3.25d x 9h</t>
  </si>
  <si>
    <t>250 per case</t>
  </si>
  <si>
    <t>Wax Bags 260</t>
  </si>
  <si>
    <t>7.25 x 3.5 x 10h</t>
  </si>
  <si>
    <t>500 per case</t>
  </si>
  <si>
    <t>PAPER PRODUCTS</t>
  </si>
  <si>
    <t>Premium Quality 2-ply Mini-Max Systems</t>
  </si>
  <si>
    <t>Mini Max Bathroom  #5625 Tissue</t>
  </si>
  <si>
    <t>Ecologo certified 2" inside core &amp; 7"</t>
  </si>
  <si>
    <t>750 foot roll  compact design</t>
  </si>
  <si>
    <t>White Roll Toilet Paper</t>
  </si>
  <si>
    <t>Kruger 2 ply roll</t>
  </si>
  <si>
    <t>4.3x3.75 sheet size min white in color</t>
  </si>
  <si>
    <t>80 rolls per case
550 sheets per roll</t>
  </si>
  <si>
    <t>White Roll Toilet Paper  (for ASC)</t>
  </si>
  <si>
    <t>Scott extra soft #12328</t>
  </si>
  <si>
    <t>24 double rolls per case</t>
  </si>
  <si>
    <t>Multifold Paper Hand Towels</t>
  </si>
  <si>
    <t xml:space="preserve"> recycled
type #5401</t>
  </si>
  <si>
    <t>4000 towels Brown in Color</t>
  </si>
  <si>
    <t>250 Pack
16 packs per case</t>
  </si>
  <si>
    <t>Roll Paper Hand Towels</t>
  </si>
  <si>
    <t>Universal Roll Towel #208</t>
  </si>
  <si>
    <t>6 rolls per case</t>
  </si>
  <si>
    <t>800' x 7 7/8"w
2" core</t>
  </si>
  <si>
    <t>Junior Jumbo</t>
  </si>
  <si>
    <t>2 ply --12 rolls per case</t>
  </si>
  <si>
    <t>3.55" x 1,000'</t>
  </si>
  <si>
    <t>Mini-Max Dispensers</t>
  </si>
  <si>
    <t>#09655 smoke finish</t>
  </si>
  <si>
    <t>all dispensers must be free</t>
  </si>
  <si>
    <t>1 per case</t>
  </si>
  <si>
    <t>MISC PRODUCTS</t>
  </si>
  <si>
    <t>Tampax Tampons</t>
  </si>
  <si>
    <t>#4 Maxi Pads (Gards)</t>
  </si>
  <si>
    <t>Lobby Pro Dust Pan</t>
  </si>
  <si>
    <t>Rubbermaid FG253100 BLA</t>
  </si>
  <si>
    <t xml:space="preserve"> Polypropylene  No substitution</t>
  </si>
  <si>
    <t>12" wide</t>
  </si>
  <si>
    <t>Lobby Pro Handle</t>
  </si>
  <si>
    <t>Rubbermaid                2532-L2</t>
  </si>
  <si>
    <t>Handle for dust pan  No substitution</t>
  </si>
  <si>
    <t xml:space="preserve">case </t>
  </si>
  <si>
    <t xml:space="preserve">Lobby Broom </t>
  </si>
  <si>
    <t>Rubbermaid   FG637400 BLA</t>
  </si>
  <si>
    <t>Lobby Broom    No substitution</t>
  </si>
  <si>
    <t>Angled Stairwell Broom</t>
  </si>
  <si>
    <t xml:space="preserve">UNS 932 A </t>
  </si>
  <si>
    <t>wood handle 42"</t>
  </si>
  <si>
    <t>12 per box</t>
  </si>
  <si>
    <t>Vacuum Filter Bags - HP is 20/package/unit price; Ramrod 10/package</t>
  </si>
  <si>
    <t>Bag filter #103483</t>
  </si>
  <si>
    <t>Fits ProTeam vacuum 1500XP part 103483</t>
  </si>
  <si>
    <t>10 per pkg</t>
  </si>
  <si>
    <t>pkg</t>
  </si>
  <si>
    <t>Bag filter # 107313</t>
  </si>
  <si>
    <t>Fits Pro Team Triangle  back pack bag #107313</t>
  </si>
  <si>
    <t>Vacuum Bags - HP is 20/package; Ramrod 10/package</t>
  </si>
  <si>
    <t>Bag filter # 100331</t>
  </si>
  <si>
    <t>Fits Pro Team Round  Coach back pack vacuum</t>
  </si>
  <si>
    <t>Rubermaid 5x60</t>
  </si>
  <si>
    <t>5"x60" aluminum microfiber frame</t>
  </si>
  <si>
    <t>HP36314 1)each</t>
  </si>
  <si>
    <t>Rubermaid Hygen 60" fringe mop Hygen FGQ460</t>
  </si>
  <si>
    <t>60" fringe mop</t>
  </si>
  <si>
    <t>Rubermaid 6 per pack</t>
  </si>
  <si>
    <t>6 per pack</t>
  </si>
  <si>
    <t>pk</t>
  </si>
  <si>
    <t>Rubermaid FGQ42600GR00</t>
  </si>
  <si>
    <t>24" Fringe mop</t>
  </si>
  <si>
    <t>Scotch Brite easy erase pads #4310</t>
  </si>
  <si>
    <t>#4610</t>
  </si>
  <si>
    <t>doodlebug easy earase pads</t>
  </si>
  <si>
    <t>ctn</t>
  </si>
  <si>
    <t>Doodlebug Scrub pads Part #SSP0511SQP</t>
  </si>
  <si>
    <t>Scrub pads</t>
  </si>
  <si>
    <t>60/ case</t>
  </si>
  <si>
    <t>Doodlebug Scrub pads Part #SSP0511SHO</t>
  </si>
  <si>
    <t>20/ case</t>
  </si>
  <si>
    <t>Square scrub SS P0511xtr</t>
  </si>
  <si>
    <t>Xtreme sponge pad</t>
  </si>
  <si>
    <t>5/ case (to remove scuff marks off VCT)</t>
  </si>
  <si>
    <t>Compact PreTreat Cart System - eMINI-XXL</t>
  </si>
  <si>
    <t>eMINI XXL - NO SUBSTITUTIONS</t>
  </si>
  <si>
    <t>Double metal dolly with 2 - 6 gallon buckets and sealing lids (lime green &amp; gray), 2 - 3.5 gallon buckets and sealing lids (lime green &amp; gray), caster wheels (2), bag (1), 5 position handle holder, wet floor sign holder - Black w/ lime green rubber coated push handle.</t>
  </si>
  <si>
    <t>1 each custodian</t>
  </si>
  <si>
    <t xml:space="preserve">ePOCKET	</t>
  </si>
  <si>
    <t>ePOCKET - NO SUBSTITUTIONS</t>
  </si>
  <si>
    <t>Pocket frame to fit CPI 18" pocket mops. Full 360 degree swivel, solid core frame construction. Frame collapses for complete touch free operation in CPI microfiber system, 16" x 5" - Gray &amp; Lime Green</t>
  </si>
  <si>
    <t xml:space="preserve">1 each custodian </t>
  </si>
  <si>
    <t>eHANDLE72</t>
  </si>
  <si>
    <t>eHANDLE72 - NO SUBSTITUTIONS</t>
  </si>
  <si>
    <t>Heavy Duty aluminum telescopic handle (39.5" to 72") , w/ lime green removable grip (may replace for color coding) - fits ePOCKET, TAB, HOOK, WALLWASH &amp; MFLEX frames - Black</t>
  </si>
  <si>
    <t>eWAVE 18PB II</t>
  </si>
  <si>
    <t>NO SUBSTITUTIONS</t>
  </si>
  <si>
    <t>Premium pocket mop with mesh backing, solid color exclusive CPI wave microfiber material, designed for pre-treating in CPI system - 18" Blue.  Patent Pending.
Packaged: 12/poly bag &amp; 4 packs/case (48 total qty/case)</t>
  </si>
  <si>
    <t xml:space="preserve">24 each custodian </t>
  </si>
  <si>
    <t>eWAVE 18PR II</t>
  </si>
  <si>
    <t>Premium pocket mop with mesh backing, solid color exclusive CPI wave microfiber material, designed for pre-treating in CPI system - 18" Red.  Patent Pending.
Packaged: 12/poly bag &amp; 4 packs/case (48 total qty/case)</t>
  </si>
  <si>
    <t>TRIOMOP</t>
  </si>
  <si>
    <t>Three sided 18" microfiber mop with short nap cut pile microfiber, pocket backing, White
Designed for rubber floors and more resistant surfaces</t>
  </si>
  <si>
    <t xml:space="preserve">6 each custodian </t>
  </si>
  <si>
    <t>eDOUBLE B</t>
  </si>
  <si>
    <t>Double sided microfiber cleaning cloth, one side 400g heavy duty split microfiber (light gray) &amp; other side fine nonstreak microfiber (lime green), 8" x 10" designed to fit the CPI pretreat PTMINI system buckets - Blue, Red, Green &amp; Yellow trimmed edging. Packaged: 12/poly bag &amp; 4 packs/case (48 total qty/case)</t>
  </si>
  <si>
    <t xml:space="preserve">12 each custodian /48 per case </t>
  </si>
  <si>
    <t>eDOUBLE G</t>
  </si>
  <si>
    <t>eHANDLE48</t>
  </si>
  <si>
    <t>Heavy duty aluminum telescopic handle (26.5" to 48") , black w/ lime green grip (removable for color coding w/ #eHANDLEgrips) -  fits POCKET, TAB, HOOK, WALLWASH &amp; MFLEX frames</t>
  </si>
  <si>
    <t>eTROWEL</t>
  </si>
  <si>
    <t>Pocket mop trowel system. Color coded hand grip (removable), built in scraper. Switch out the hand grip mount and use a 360 swivel mount for attaching to telescopic handles (just like the #WALLWASH - except pocket system). Patent Pending.</t>
  </si>
  <si>
    <t>0</t>
  </si>
  <si>
    <t>eTROWELPADB (blue)</t>
  </si>
  <si>
    <t>eTROWEL Premium pocket mop with mesh backing, solid color exclusive CPI wave microfiber material, designed for pre-treating in CPI system - 11". Colors: Blue, Green, Red, Yellow. Patent Pending. Packaged: 12/poly bag &amp; 4 packs/case (48 total qty/case)</t>
  </si>
  <si>
    <t>eTROWELPADR (red)</t>
  </si>
  <si>
    <t>12 each custodian /48 per case</t>
  </si>
  <si>
    <t xml:space="preserve">Rubbermaid hygen </t>
  </si>
  <si>
    <t>FGQ75000YL00</t>
  </si>
  <si>
    <t>Dust mop handle quick conect 58" L</t>
  </si>
  <si>
    <t>Rubbermaid hygen</t>
  </si>
  <si>
    <t>FGQ57000YL00</t>
  </si>
  <si>
    <t>Rubbermaid 24" wet dry mop quick conect squeegee</t>
  </si>
  <si>
    <t>CPI PTMINI GN</t>
  </si>
  <si>
    <t>PTMINI GN 3.5 Gallon bucket w/lid</t>
  </si>
  <si>
    <t>CPI PTBUCKET GN</t>
  </si>
  <si>
    <t>PTBUCKET GN 6 gallon bucket w lid</t>
  </si>
  <si>
    <t>CPI eHANDLE48 26.5"-48"</t>
  </si>
  <si>
    <t xml:space="preserve">eHANDLE48 36.5"-48"telescopic </t>
  </si>
  <si>
    <t>1psc</t>
  </si>
  <si>
    <t xml:space="preserve"> Nu Fiber NFCTSBEA Metal Cart on Casters</t>
  </si>
  <si>
    <t>NFCTSBEA</t>
  </si>
  <si>
    <t>Wire Cart on Casters INCLUDES: Dirty Mop Basket, Metal Wire Tool Basket, Blue 6-gallon Sealed Bucket</t>
  </si>
  <si>
    <t xml:space="preserve">Nu Fiber  NFPM18YLEA Microfiber Pad </t>
  </si>
  <si>
    <t>NFPM18YLEA</t>
  </si>
  <si>
    <t>Yellow 18"pocket mop</t>
  </si>
  <si>
    <t>Nu Fiber NFPM18BLEA Microfiber Pad</t>
  </si>
  <si>
    <t>NFPM18BLEA</t>
  </si>
  <si>
    <t>Blue 18" pocket mop</t>
  </si>
  <si>
    <t>Nu Fiber NFPD10WHEA Microfiber pad</t>
  </si>
  <si>
    <t>NFPD10WHEA</t>
  </si>
  <si>
    <t>White 10" velcro mop</t>
  </si>
  <si>
    <t>1 pcs</t>
  </si>
  <si>
    <t>pcs</t>
  </si>
  <si>
    <t>Nu Fiber NFMB02BLEA  Chemical bucket</t>
  </si>
  <si>
    <t>NFMB02BLEA</t>
  </si>
  <si>
    <t>Chemical Bucket 1.5 gallon</t>
  </si>
  <si>
    <t xml:space="preserve">5 per case </t>
  </si>
  <si>
    <t>Nu Fiber NFTH40ALEA Telescopic handle</t>
  </si>
  <si>
    <t>NFTH40ALEA</t>
  </si>
  <si>
    <t>Telescopic handle 1" x 60"</t>
  </si>
  <si>
    <t>1pcs</t>
  </si>
  <si>
    <t>Nu Fiber NFPF18EA POCKET PAD FRAME 18"</t>
  </si>
  <si>
    <t>NFPF18EA</t>
  </si>
  <si>
    <t>18" Pocket mop pad frame</t>
  </si>
  <si>
    <t xml:space="preserve">Nu Fiber NFSB06BLEA </t>
  </si>
  <si>
    <t>NFSB06BLEA</t>
  </si>
  <si>
    <t xml:space="preserve">Nu fiber sealing bucket </t>
  </si>
  <si>
    <t>Nu Fiber NFWW08BLEA Microfiber  Frame for 10" pad</t>
  </si>
  <si>
    <t>NFWW08BLEA</t>
  </si>
  <si>
    <t>Swivel wall wash frame</t>
  </si>
  <si>
    <t>Wet Mops</t>
  </si>
  <si>
    <t>Pro Link #W35XL 1" headband</t>
  </si>
  <si>
    <t xml:space="preserve">Green 
</t>
  </si>
  <si>
    <t>12 per case</t>
  </si>
  <si>
    <t>Pro Link #W36XL 1" headband</t>
  </si>
  <si>
    <t>orange</t>
  </si>
  <si>
    <t xml:space="preserve">Finish mop </t>
  </si>
  <si>
    <t>Rubbermaid FGA41206 WH00</t>
  </si>
  <si>
    <t>White No substitution</t>
  </si>
  <si>
    <t>Large Microfiber tube mop</t>
  </si>
  <si>
    <t>Microfiber tube mop 1" head No subs…</t>
  </si>
  <si>
    <t>6pk quantity</t>
  </si>
  <si>
    <t>crt</t>
  </si>
  <si>
    <t>Johnny mop</t>
  </si>
  <si>
    <t>200 Deluxe Toilet Bowl Mop, White, 100/cs</t>
  </si>
  <si>
    <t>Johny mop 100 per case or equevelent</t>
  </si>
  <si>
    <t>Urinal Screens - scented</t>
  </si>
  <si>
    <t xml:space="preserve">Continental </t>
  </si>
  <si>
    <t>Citrus 164-3</t>
  </si>
  <si>
    <t>100 per case</t>
  </si>
  <si>
    <t>Plastic Bottles</t>
  </si>
  <si>
    <t>32oz</t>
  </si>
  <si>
    <t>Renown Contour Trigger Sprayer</t>
  </si>
  <si>
    <t>Renown - no substitutions</t>
  </si>
  <si>
    <t>fits 32oz plastic bottles</t>
  </si>
  <si>
    <t>32 oz size</t>
  </si>
  <si>
    <t>55 Gallon Brute Garbage Barrels w/covers</t>
  </si>
  <si>
    <t>Rubbermaid</t>
  </si>
  <si>
    <t>grey/ No substitution</t>
  </si>
  <si>
    <t>55 gallon</t>
  </si>
  <si>
    <t>44 gallon Brute Garbage Barrels</t>
  </si>
  <si>
    <t>44 gallon</t>
  </si>
  <si>
    <t>32 gallon Brute Garbage containers</t>
  </si>
  <si>
    <t>grey / No substitution</t>
  </si>
  <si>
    <t xml:space="preserve">32 gallon </t>
  </si>
  <si>
    <t>Brute Dolly</t>
  </si>
  <si>
    <t>2 per case</t>
  </si>
  <si>
    <t>Floor dust mop</t>
  </si>
  <si>
    <t>3M Easy Trap Duster#55654</t>
  </si>
  <si>
    <t>8" x 125' per box</t>
  </si>
  <si>
    <t>Micro fiber dust cloths</t>
  </si>
  <si>
    <t xml:space="preserve">Green                          No substitution 
</t>
  </si>
  <si>
    <t>16" x 16" 25 per pack</t>
  </si>
  <si>
    <t xml:space="preserve">Red                                 No substitution </t>
  </si>
  <si>
    <t>16"x16" 25 per pack</t>
  </si>
  <si>
    <t>Shop/Huck cotton towels</t>
  </si>
  <si>
    <t>14" X 14"</t>
  </si>
  <si>
    <t xml:space="preserve">Red in color              No substitution </t>
  </si>
  <si>
    <t>50 per case</t>
  </si>
  <si>
    <t>Huck cotton towels</t>
  </si>
  <si>
    <t>16"x24"</t>
  </si>
  <si>
    <t>Blue in color               No substitutions</t>
  </si>
  <si>
    <t>50/case</t>
  </si>
  <si>
    <t>Floor Mats</t>
  </si>
  <si>
    <t>Anderson Waterhog Eco premier</t>
  </si>
  <si>
    <t>Color 171 Indigo blue</t>
  </si>
  <si>
    <t>4'x20'</t>
  </si>
  <si>
    <t>Anderson Frontier No. 437</t>
  </si>
  <si>
    <t>Color  3 Blue                  no substitution</t>
  </si>
  <si>
    <t xml:space="preserve">4' x 8' </t>
  </si>
  <si>
    <t>Anderson Frontier No. 438</t>
  </si>
  <si>
    <t>4' x 6'</t>
  </si>
  <si>
    <t>Anderson Cobblestone</t>
  </si>
  <si>
    <t># 13 Charcoal</t>
  </si>
  <si>
    <t>Floor Mats (band entrances/trainer)</t>
  </si>
  <si>
    <t>Waterhog Eco Elite Fashion</t>
  </si>
  <si>
    <t>Black Smoke</t>
  </si>
  <si>
    <t>Floor Mats (Forest)</t>
  </si>
  <si>
    <t>4'x12'</t>
  </si>
  <si>
    <t>Floor Mats (new White Gym entrance)</t>
  </si>
  <si>
    <t>Waterhog Eco Elite Rolled Goods</t>
  </si>
  <si>
    <t>3'x17'</t>
  </si>
  <si>
    <t>6'x6'</t>
  </si>
  <si>
    <t>Floor Mats (MFP)</t>
  </si>
  <si>
    <t>6'x4'</t>
  </si>
  <si>
    <t>6'x10'</t>
  </si>
  <si>
    <t>Medium duty scrub sponge w/green pad</t>
  </si>
  <si>
    <t>3M Scotch Brite #74</t>
  </si>
  <si>
    <t>20688                                no substitutions</t>
  </si>
  <si>
    <t>6.1 x 3.6 x 0.7 mm   20 per box</t>
  </si>
  <si>
    <t>boxes</t>
  </si>
  <si>
    <t>Universal roll towel dispensor</t>
  </si>
  <si>
    <t>Georgia-Pacific  54338</t>
  </si>
  <si>
    <t xml:space="preserve">No substitutions </t>
  </si>
  <si>
    <t>11 3/8 delivery length</t>
  </si>
  <si>
    <t>Sanitaire Upright Vacuum</t>
  </si>
  <si>
    <t>Sanitaire SC899F Upright Vacuum</t>
  </si>
  <si>
    <t>Pro Team Back Pak Vacuum</t>
  </si>
  <si>
    <t>Pro supercoach</t>
  </si>
  <si>
    <t>Triangular bag type no substitutions</t>
  </si>
  <si>
    <t>10qt capacity</t>
  </si>
  <si>
    <t xml:space="preserve">ProTeam Upright vacuum </t>
  </si>
  <si>
    <t>ProTeam 1500XP</t>
  </si>
  <si>
    <t>No substitutions</t>
  </si>
  <si>
    <t>3.25qt capacity</t>
  </si>
  <si>
    <t>Rubbermaid  Mop Bucket &amp; Ringer</t>
  </si>
  <si>
    <t>7577-18</t>
  </si>
  <si>
    <t>no substitutions          yellow /down press</t>
  </si>
  <si>
    <t>35qt</t>
  </si>
  <si>
    <t>WAVEBRAKE® 18 QT DIRTY WATER BUCKET</t>
  </si>
  <si>
    <t>Red</t>
  </si>
  <si>
    <t>18 Quart</t>
  </si>
  <si>
    <t>Floor Signs</t>
  </si>
  <si>
    <t>Rubbermaid FG61120 YEL</t>
  </si>
  <si>
    <t>Yellow international sign no substitutions</t>
  </si>
  <si>
    <t>26" Height</t>
  </si>
  <si>
    <t>Floor signs</t>
  </si>
  <si>
    <t>Rubbermaid FG611400 YEL</t>
  </si>
  <si>
    <t>38" height</t>
  </si>
  <si>
    <t>Floor burnisher</t>
  </si>
  <si>
    <t>Viper Dragon- 20" diameter, 115v, 1.5Hp, 2000 RPM</t>
  </si>
  <si>
    <t xml:space="preserve">20" diameter </t>
  </si>
  <si>
    <t>Vomit Absorbent</t>
  </si>
  <si>
    <t xml:space="preserve">Voban </t>
  </si>
  <si>
    <t xml:space="preserve">24 per case </t>
  </si>
  <si>
    <t>bags</t>
  </si>
  <si>
    <t>Microfiber Finish Bucket System (wax)</t>
  </si>
  <si>
    <t>Q050</t>
  </si>
  <si>
    <t>includes bucket with lid, frame and 6 pads</t>
  </si>
  <si>
    <t xml:space="preserve">Toilet Plunger </t>
  </si>
  <si>
    <t xml:space="preserve">Magic Erasers </t>
  </si>
  <si>
    <t>White</t>
  </si>
  <si>
    <t>substitutions accepted</t>
  </si>
  <si>
    <t>100/box</t>
  </si>
  <si>
    <t>Mop Handle - Hardwood Handle</t>
  </si>
  <si>
    <t>Side Gate Wet Mop Handle</t>
  </si>
  <si>
    <t>54"</t>
  </si>
  <si>
    <t>60"</t>
  </si>
  <si>
    <t xml:space="preserve">Garbage Can </t>
  </si>
  <si>
    <t xml:space="preserve">Rubbermaid Commerical </t>
  </si>
  <si>
    <t>FG294700GRAY</t>
  </si>
  <si>
    <t xml:space="preserve">Recycling Can </t>
  </si>
  <si>
    <t>Blue FG295573BLUE</t>
  </si>
  <si>
    <t xml:space="preserve">Recycling Can - classroom </t>
  </si>
  <si>
    <t>FG571873BLUE</t>
  </si>
  <si>
    <t>Rubbermaid HYGEN Flexible Dusting Wand with microfiber sleeve</t>
  </si>
  <si>
    <t>FGQ85000BK00</t>
  </si>
  <si>
    <t xml:space="preserve">NO SUBSTITUTE </t>
  </si>
  <si>
    <t>Rubermaid hygen 850 sleeve</t>
  </si>
  <si>
    <t>FGQ85100GR00</t>
  </si>
  <si>
    <t>GREEN  SLEEVE FOR WAND</t>
  </si>
  <si>
    <t>iMop XL</t>
  </si>
  <si>
    <t>Tennant</t>
  </si>
  <si>
    <t>Doodle Scrubber / Square Scrub (with kit)</t>
  </si>
  <si>
    <t>Doodle Scrubber</t>
  </si>
  <si>
    <t>Taski 5593941 dry foam carpet care system</t>
  </si>
  <si>
    <t>Item #7259471</t>
  </si>
  <si>
    <t xml:space="preserve"> Dry Foam shampoo 9B92017</t>
  </si>
  <si>
    <t>no substitute</t>
  </si>
  <si>
    <t>9B92017</t>
  </si>
  <si>
    <t xml:space="preserve">1 case </t>
  </si>
  <si>
    <t>Tennant EX-SPOT-2 Extractor</t>
  </si>
  <si>
    <t>Tennant E5 Coompact Low Profile Carpet Extractor</t>
  </si>
  <si>
    <t>Rubber Urinal Mats (disposable)</t>
  </si>
  <si>
    <t>17.5 x 20</t>
  </si>
  <si>
    <t>black    6 count</t>
  </si>
  <si>
    <t>Pool</t>
  </si>
  <si>
    <t>Wysiwash Sanitizing Unit</t>
  </si>
  <si>
    <t>WYS-101-10</t>
  </si>
  <si>
    <t>Spray gun</t>
  </si>
  <si>
    <t>Wysiwash Caplets</t>
  </si>
  <si>
    <t>9 caplets/pail</t>
  </si>
  <si>
    <t>Filter Cleanse</t>
  </si>
  <si>
    <t>71038-Advantis</t>
  </si>
  <si>
    <t xml:space="preserve"> no substitutions/ will order product as needed</t>
  </si>
  <si>
    <t>50lb/pail</t>
  </si>
  <si>
    <t>Zappit 73, Calcium Hypo Granular</t>
  </si>
  <si>
    <t>0550GCH-Axiall</t>
  </si>
  <si>
    <t xml:space="preserve"> no sustitutions/ will order product as needed</t>
  </si>
  <si>
    <t>50lb</t>
  </si>
  <si>
    <t>AccuTabs, Blue SI Calcium</t>
  </si>
  <si>
    <t>06PPG355-Axiall</t>
  </si>
  <si>
    <t>3" tablets 55lb/pail</t>
  </si>
  <si>
    <t>CelaPerl</t>
  </si>
  <si>
    <t>100% Perlite</t>
  </si>
  <si>
    <t>12.5lb bag</t>
  </si>
  <si>
    <t>Sodium Bicarbonate</t>
  </si>
  <si>
    <t>99% sodim bicarbonate</t>
  </si>
  <si>
    <t>50lb bag</t>
  </si>
  <si>
    <t>ORB-3-Enzyme</t>
  </si>
  <si>
    <t>Enzyme</t>
  </si>
  <si>
    <t>15 Gal</t>
  </si>
  <si>
    <t>Acid Magic</t>
  </si>
  <si>
    <t>Certol</t>
  </si>
  <si>
    <t>bulk</t>
  </si>
  <si>
    <t>Air Filters</t>
  </si>
  <si>
    <t>9 X 19 X 1</t>
  </si>
  <si>
    <t>MERV 8/ FIBERGLASS NOVA PLEATED or equivalent</t>
  </si>
  <si>
    <t xml:space="preserve">  TO BE WAREHOUSED AND STORED BY SUPPLIER UNTIL NEEDED</t>
  </si>
  <si>
    <t>9 X 24 X 1</t>
  </si>
  <si>
    <t>9 X 42 X 1</t>
  </si>
  <si>
    <t>9 X 61 X 1</t>
  </si>
  <si>
    <t>16 X25 X 1</t>
  </si>
  <si>
    <t xml:space="preserve">20 X 25 X 1- Wirebacked </t>
  </si>
  <si>
    <t xml:space="preserve">12 X 30 X 1- Wirebacked </t>
  </si>
  <si>
    <t xml:space="preserve">14 X 20 X 2- Wirebacked </t>
  </si>
  <si>
    <t xml:space="preserve">16 X 20 X 2- Wirebacked </t>
  </si>
  <si>
    <t xml:space="preserve">20 X 20 X 2- Wirebacked </t>
  </si>
  <si>
    <t xml:space="preserve">20 X 25 X 2- Wirebacked </t>
  </si>
  <si>
    <t xml:space="preserve">16 X 25 X 2- Wirebacked </t>
  </si>
  <si>
    <t xml:space="preserve">24 X 24 X 2- Wirebacked </t>
  </si>
  <si>
    <t xml:space="preserve">20 X 30 X 2- Wirebacked </t>
  </si>
  <si>
    <t>20 X 24 X 2</t>
  </si>
  <si>
    <t>16 X 20 X 4</t>
  </si>
  <si>
    <t xml:space="preserve">16 X 25 X 4 </t>
  </si>
  <si>
    <t>20 X 20 X 4</t>
  </si>
  <si>
    <t>20 X 25 X 4</t>
  </si>
  <si>
    <t>24 X 24 X 4</t>
  </si>
  <si>
    <t>12 X 24 X 4</t>
  </si>
  <si>
    <t>16X25 Kock Maxi Grid</t>
  </si>
  <si>
    <t>PRE FILTER FIBER GLASS PADS/internally supported panel filter</t>
  </si>
  <si>
    <t>pads</t>
  </si>
  <si>
    <t>20X20</t>
  </si>
  <si>
    <t>24 x 24</t>
  </si>
  <si>
    <t>16 x 20</t>
  </si>
  <si>
    <t xml:space="preserve">20 x 25   Koch MAXI GRID </t>
  </si>
  <si>
    <t>PRE FILTER FIBER GLASS PADS    see spec NO SUBSTITUTIONS/internally supported panel</t>
  </si>
  <si>
    <t>24/case</t>
  </si>
  <si>
    <t>14 x 20 x 2</t>
  </si>
  <si>
    <t>10X48X1</t>
  </si>
  <si>
    <t>FIBERGLASS THROWAWAY</t>
  </si>
  <si>
    <t>10X60X1</t>
  </si>
  <si>
    <t>10X72X1</t>
  </si>
  <si>
    <t>13X54X1</t>
  </si>
  <si>
    <t>13X66X1</t>
  </si>
  <si>
    <t>13X77X1</t>
  </si>
  <si>
    <t>18 7/8X 38 5/8</t>
  </si>
  <si>
    <t>13 1/2X 17 X 1</t>
  </si>
  <si>
    <t>Bid Unit Price</t>
  </si>
  <si>
    <t>Bid Total</t>
  </si>
  <si>
    <t>Docs</t>
  </si>
  <si>
    <t>Price</t>
  </si>
  <si>
    <t>ACS Enterprises</t>
  </si>
  <si>
    <t>X</t>
  </si>
  <si>
    <t>Filter Services</t>
  </si>
  <si>
    <t>Rooftop Solutions</t>
  </si>
  <si>
    <t>MSC Industrial</t>
  </si>
  <si>
    <t>Ramrod Distributors</t>
  </si>
  <si>
    <t xml:space="preserve"> Schermerhorn Bros Co</t>
  </si>
  <si>
    <t>Unipak</t>
  </si>
  <si>
    <t>Central Poly Bag</t>
  </si>
  <si>
    <t>Warehouse Direct</t>
  </si>
  <si>
    <t>Pike Systems</t>
  </si>
  <si>
    <t>Chemcraft Industries</t>
  </si>
  <si>
    <t>Lowest Price</t>
  </si>
  <si>
    <t>Lowest Bidder</t>
  </si>
  <si>
    <t>Total</t>
  </si>
  <si>
    <t>Chemcraft</t>
  </si>
  <si>
    <t>Central Poly</t>
  </si>
  <si>
    <t>ASC Enterprises</t>
  </si>
  <si>
    <t xml:space="preserve"> </t>
  </si>
  <si>
    <t>Central Poly (Unipak spec not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</si>
</sst>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9">
    <font>
      <sz val="10"/>
      <color rgb="FF000000"/>
      <name val="Arial"/>
    </font>
    <font>
      <b/>
      <sz val="14"/>
      <color rgb="FF000000"/>
      <name val="Times New Roman"/>
      <family val="1"/>
    </font>
    <font>
      <b/>
      <sz val="14"/>
      <name val="Times New Roman"/>
      <family val="1"/>
    </font>
    <font>
      <sz val="11"/>
      <name val="Calibri"/>
      <family val="2"/>
    </font>
    <font>
      <sz val="14"/>
      <name val="Times New Roman"/>
      <family val="1"/>
    </font>
    <font>
      <sz val="14"/>
      <color rgb="FF000000"/>
      <name val="Arial"/>
      <family val="2"/>
    </font>
    <font>
      <sz val="14"/>
      <name val="Arial"/>
      <family val="2"/>
    </font>
    <font>
      <b/>
      <sz val="14"/>
      <color rgb="FF18344C"/>
      <name val="Times New Roman"/>
      <family val="1"/>
    </font>
    <font>
      <sz val="14"/>
      <color rgb="FF000000"/>
      <name val="Times New Roman"/>
      <family val="1"/>
    </font>
    <font>
      <sz val="14"/>
      <color rgb="FF111111"/>
      <name val="Times New Roman"/>
      <family val="1"/>
    </font>
    <font>
      <sz val="10"/>
      <name val="Arial"/>
      <family val="2"/>
    </font>
    <font>
      <b/>
      <sz val="9"/>
      <color rgb="FF242424"/>
      <name val="Arial"/>
      <family val="2"/>
    </font>
    <font>
      <sz val="14"/>
      <color rgb="FF305496"/>
      <name val="Arial"/>
      <family val="2"/>
    </font>
    <font>
      <b/>
      <sz val="14"/>
      <color rgb="FF4F4F4F"/>
      <name val="Times New Roman"/>
      <family val="1"/>
    </font>
    <font>
      <sz val="14"/>
      <color rgb="FF4F4F4F"/>
      <name val="Times New Roman"/>
      <family val="1"/>
    </font>
    <font>
      <sz val="16"/>
      <color rgb="FF111111"/>
      <name val="Arial"/>
      <family val="2"/>
    </font>
    <font>
      <sz val="12"/>
      <color rgb="FF000000"/>
      <name val="Arial"/>
      <family val="2"/>
    </font>
    <font>
      <sz val="12"/>
      <color rgb="FF000000"/>
      <name val="LightRubber"/>
    </font>
    <font>
      <b/>
      <sz val="14"/>
      <name val="Arial"/>
      <family val="2"/>
    </font>
    <font>
      <sz val="10"/>
      <name val="Arial"/>
      <family val="2"/>
    </font>
    <font>
      <sz val="10"/>
      <name val="Arial"/>
      <family val="2"/>
    </font>
    <font>
      <b/>
      <sz val="10"/>
      <name val="Arial"/>
      <family val="2"/>
    </font>
    <font>
      <b/>
      <sz val="10"/>
      <name val="Arial"/>
      <family val="2"/>
    </font>
    <font>
      <b/>
      <sz val="6"/>
      <name val="Arial"/>
      <family val="2"/>
    </font>
    <font>
      <sz val="9"/>
      <color indexed="81"/>
      <name val="Tahoma"/>
      <family val="2"/>
    </font>
    <font>
      <b/>
      <sz val="9"/>
      <color indexed="81"/>
      <name val="Tahoma"/>
      <family val="2"/>
    </font>
    <font>
      <b/>
      <sz val="10"/>
      <color rgb="FF000000"/>
      <name val="Arial"/>
      <family val="2"/>
    </font>
    <font>
      <sz val="10"/>
      <color indexed="8"/>
      <name val="Arial"/>
      <family val="2"/>
    </font>
    <font>
      <sz val="10"/>
      <color rgb="FF000000"/>
      <name val="Arial"/>
      <family val="2"/>
    </font>
  </fonts>
  <fills count="32">
    <fill>
      <patternFill patternType="none"/>
    </fill>
    <fill>
      <patternFill patternType="gray125"/>
    </fill>
    <fill>
      <patternFill patternType="solid">
        <fgColor rgb="FFCCCCFF"/>
        <bgColor rgb="FFCCCCFF"/>
      </patternFill>
    </fill>
    <fill>
      <patternFill patternType="solid">
        <fgColor rgb="FFDEEAF6"/>
        <bgColor rgb="FFDEEAF6"/>
      </patternFill>
    </fill>
    <fill>
      <patternFill patternType="solid">
        <fgColor rgb="FFFF9933"/>
        <bgColor rgb="FFFF9933"/>
      </patternFill>
    </fill>
    <fill>
      <patternFill patternType="solid">
        <fgColor rgb="FFD9D9D9"/>
        <bgColor rgb="FFD9D9D9"/>
      </patternFill>
    </fill>
    <fill>
      <patternFill patternType="solid">
        <fgColor rgb="FFFFFFFF"/>
        <bgColor rgb="FFFFFFFF"/>
      </patternFill>
    </fill>
    <fill>
      <patternFill patternType="solid">
        <fgColor theme="2"/>
        <bgColor indexed="64"/>
      </patternFill>
    </fill>
    <fill>
      <patternFill patternType="solid">
        <fgColor rgb="FFD1F6FB"/>
        <bgColor rgb="FFFFFF00"/>
      </patternFill>
    </fill>
    <fill>
      <patternFill patternType="solid">
        <fgColor rgb="FFD1F6FB"/>
        <bgColor indexed="64"/>
      </patternFill>
    </fill>
    <fill>
      <patternFill patternType="solid">
        <fgColor theme="5" tint="0.79998168889431442"/>
        <bgColor rgb="FFFFFF00"/>
      </patternFill>
    </fill>
    <fill>
      <patternFill patternType="solid">
        <fgColor theme="5" tint="0.79998168889431442"/>
        <bgColor indexed="64"/>
      </patternFill>
    </fill>
    <fill>
      <patternFill patternType="solid">
        <fgColor rgb="FFECE0E9"/>
        <bgColor rgb="FFFFFF00"/>
      </patternFill>
    </fill>
    <fill>
      <patternFill patternType="solid">
        <fgColor rgb="FFECE0E9"/>
        <bgColor indexed="64"/>
      </patternFill>
    </fill>
    <fill>
      <patternFill patternType="solid">
        <fgColor theme="9" tint="0.79998168889431442"/>
        <bgColor indexed="64"/>
      </patternFill>
    </fill>
    <fill>
      <patternFill patternType="solid">
        <fgColor theme="9" tint="0.79998168889431442"/>
        <bgColor rgb="FFFFFF00"/>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
      <patternFill patternType="solid">
        <fgColor rgb="FF00FF00"/>
        <bgColor rgb="FFFFFF00"/>
      </patternFill>
    </fill>
    <fill>
      <patternFill patternType="solid">
        <fgColor theme="2" tint="-9.9978637043366805E-2"/>
        <bgColor indexed="64"/>
      </patternFill>
    </fill>
    <fill>
      <patternFill patternType="solid">
        <fgColor rgb="FFFFFF00"/>
        <bgColor rgb="FFCCCCFF"/>
      </patternFill>
    </fill>
    <fill>
      <patternFill patternType="solid">
        <fgColor rgb="FFFFFF00"/>
        <bgColor rgb="FFDEEAF6"/>
      </patternFill>
    </fill>
    <fill>
      <patternFill patternType="solid">
        <fgColor rgb="FFFFFF00"/>
        <bgColor rgb="FFFF9933"/>
      </patternFill>
    </fill>
    <fill>
      <patternFill patternType="solid">
        <fgColor rgb="FFFFFF00"/>
        <bgColor rgb="FFD9D9D9"/>
      </patternFill>
    </fill>
    <fill>
      <patternFill patternType="solid">
        <fgColor rgb="FFFFFF00"/>
        <bgColor rgb="FFFFFFFF"/>
      </patternFill>
    </fill>
    <fill>
      <patternFill patternType="solid">
        <fgColor theme="0"/>
        <bgColor rgb="FFCCCCFF"/>
      </patternFill>
    </fill>
    <fill>
      <patternFill patternType="solid">
        <fgColor theme="0"/>
        <bgColor rgb="FFDEEAF6"/>
      </patternFill>
    </fill>
    <fill>
      <patternFill patternType="solid">
        <fgColor theme="0"/>
        <bgColor rgb="FFFF9933"/>
      </patternFill>
    </fill>
    <fill>
      <patternFill patternType="solid">
        <fgColor theme="0"/>
        <bgColor rgb="FFD9D9D9"/>
      </patternFill>
    </fill>
    <fill>
      <patternFill patternType="solid">
        <fgColor theme="0"/>
        <bgColor rgb="FFFFFFFF"/>
      </patternFill>
    </fill>
    <fill>
      <patternFill patternType="solid">
        <fgColor rgb="FFFFFF00"/>
        <bgColor rgb="FFFFFF00"/>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27" fillId="0" borderId="0"/>
  </cellStyleXfs>
  <cellXfs count="307">
    <xf numFmtId="0" fontId="0" fillId="0" borderId="0" xfId="0" applyFont="1" applyAlignment="1"/>
    <xf numFmtId="0" fontId="1" fillId="0" borderId="0" xfId="0" applyFont="1" applyAlignment="1">
      <alignment wrapText="1"/>
    </xf>
    <xf numFmtId="0" fontId="1" fillId="0" borderId="0" xfId="0" applyFont="1" applyAlignment="1">
      <alignment horizontal="center"/>
    </xf>
    <xf numFmtId="0" fontId="1" fillId="2" borderId="0" xfId="0" applyFont="1" applyFill="1" applyAlignment="1">
      <alignment horizontal="center" wrapText="1"/>
    </xf>
    <xf numFmtId="0" fontId="1" fillId="3" borderId="0" xfId="0" applyFont="1" applyFill="1" applyAlignment="1">
      <alignment horizontal="center" wrapText="1"/>
    </xf>
    <xf numFmtId="0" fontId="1" fillId="4" borderId="0" xfId="0" applyFont="1" applyFill="1" applyAlignment="1">
      <alignment horizontal="center" wrapText="1"/>
    </xf>
    <xf numFmtId="0" fontId="1" fillId="5" borderId="0" xfId="0" applyFont="1" applyFill="1" applyAlignment="1">
      <alignment horizontal="center" wrapText="1"/>
    </xf>
    <xf numFmtId="0" fontId="1" fillId="0" borderId="1" xfId="0" applyFont="1" applyBorder="1" applyAlignment="1">
      <alignment wrapText="1"/>
    </xf>
    <xf numFmtId="0" fontId="1" fillId="0" borderId="1" xfId="0" applyFont="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4" borderId="1" xfId="0" applyFont="1" applyFill="1" applyBorder="1" applyAlignment="1">
      <alignment horizontal="center" wrapText="1"/>
    </xf>
    <xf numFmtId="0" fontId="1" fillId="4" borderId="1" xfId="0" applyFont="1" applyFill="1" applyBorder="1" applyAlignment="1">
      <alignment horizontal="center" wrapText="1"/>
    </xf>
    <xf numFmtId="0" fontId="2" fillId="0" borderId="1" xfId="0" applyFont="1" applyBorder="1" applyAlignment="1"/>
    <xf numFmtId="0" fontId="3" fillId="0" borderId="1" xfId="0" applyFont="1" applyBorder="1" applyAlignment="1"/>
    <xf numFmtId="0" fontId="3" fillId="2" borderId="1" xfId="0" applyFont="1" applyFill="1" applyBorder="1" applyAlignment="1">
      <alignment horizontal="center"/>
    </xf>
    <xf numFmtId="0" fontId="3" fillId="3"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5" fillId="0" borderId="1" xfId="0" applyFont="1" applyBorder="1" applyAlignment="1"/>
    <xf numFmtId="0" fontId="3" fillId="0" borderId="2" xfId="0" applyFont="1" applyBorder="1" applyAlignment="1"/>
    <xf numFmtId="0" fontId="4" fillId="2" borderId="1" xfId="0" applyFont="1" applyFill="1" applyBorder="1" applyAlignment="1">
      <alignment horizontal="center"/>
    </xf>
    <xf numFmtId="0" fontId="4" fillId="2" borderId="1" xfId="0" applyFont="1" applyFill="1" applyBorder="1" applyAlignment="1">
      <alignment horizontal="center"/>
    </xf>
    <xf numFmtId="0" fontId="3" fillId="3" borderId="1" xfId="0" applyFont="1" applyFill="1" applyBorder="1" applyAlignment="1">
      <alignment horizontal="center"/>
    </xf>
    <xf numFmtId="0" fontId="5" fillId="0" borderId="3" xfId="0" applyFont="1" applyBorder="1" applyAlignment="1"/>
    <xf numFmtId="0" fontId="3" fillId="0" borderId="4" xfId="0" applyFont="1" applyBorder="1" applyAlignment="1"/>
    <xf numFmtId="0" fontId="3" fillId="0" borderId="4" xfId="0" applyFont="1" applyBorder="1" applyAlignment="1"/>
    <xf numFmtId="0" fontId="3" fillId="3" borderId="3" xfId="0" applyFont="1" applyFill="1" applyBorder="1" applyAlignment="1">
      <alignment horizontal="center"/>
    </xf>
    <xf numFmtId="0" fontId="6" fillId="0" borderId="4" xfId="0" applyFont="1" applyBorder="1" applyAlignment="1"/>
    <xf numFmtId="0" fontId="6" fillId="0" borderId="4" xfId="0" applyFont="1" applyBorder="1" applyAlignment="1"/>
    <xf numFmtId="0" fontId="6" fillId="3" borderId="3" xfId="0" applyFont="1" applyFill="1" applyBorder="1" applyAlignment="1">
      <alignment horizontal="center"/>
    </xf>
    <xf numFmtId="0" fontId="4" fillId="0" borderId="1" xfId="0" applyFont="1" applyBorder="1" applyAlignment="1"/>
    <xf numFmtId="0" fontId="6" fillId="3" borderId="1" xfId="0" applyFont="1" applyFill="1" applyBorder="1" applyAlignment="1">
      <alignment horizontal="center"/>
    </xf>
    <xf numFmtId="0" fontId="7" fillId="0" borderId="1" xfId="0" applyFont="1" applyBorder="1" applyAlignment="1"/>
    <xf numFmtId="0" fontId="8" fillId="0" borderId="1" xfId="0" applyFont="1" applyBorder="1" applyAlignment="1"/>
    <xf numFmtId="0" fontId="6" fillId="0" borderId="2" xfId="0" applyFont="1" applyBorder="1" applyAlignment="1"/>
    <xf numFmtId="0" fontId="6" fillId="0" borderId="2" xfId="0" applyFont="1" applyBorder="1" applyAlignment="1"/>
    <xf numFmtId="0" fontId="6" fillId="3" borderId="3" xfId="0" applyFont="1" applyFill="1" applyBorder="1" applyAlignment="1">
      <alignment horizontal="center"/>
    </xf>
    <xf numFmtId="0" fontId="4" fillId="0" borderId="1" xfId="0" applyFont="1" applyBorder="1" applyAlignment="1"/>
    <xf numFmtId="0" fontId="6" fillId="3" borderId="3" xfId="0" applyFont="1" applyFill="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wrapText="1"/>
    </xf>
    <xf numFmtId="0" fontId="4" fillId="6" borderId="1" xfId="0" applyFont="1" applyFill="1" applyBorder="1" applyAlignment="1"/>
    <xf numFmtId="0" fontId="8" fillId="0" borderId="1" xfId="0" applyFont="1" applyBorder="1" applyAlignment="1">
      <alignment wrapText="1"/>
    </xf>
    <xf numFmtId="0" fontId="9" fillId="0" borderId="0" xfId="0" applyFont="1" applyAlignment="1"/>
    <xf numFmtId="0" fontId="8" fillId="0" borderId="1" xfId="0" applyFont="1" applyBorder="1" applyAlignment="1">
      <alignment horizontal="center" wrapText="1"/>
    </xf>
    <xf numFmtId="0" fontId="8" fillId="6" borderId="0" xfId="0" applyFont="1" applyFill="1" applyAlignment="1">
      <alignment horizontal="center"/>
    </xf>
    <xf numFmtId="0" fontId="8" fillId="2" borderId="1" xfId="0" applyFont="1" applyFill="1" applyBorder="1" applyAlignment="1">
      <alignment horizontal="center"/>
    </xf>
    <xf numFmtId="0" fontId="5" fillId="3" borderId="3"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0" borderId="1" xfId="0" applyFont="1" applyBorder="1" applyAlignment="1">
      <alignment wrapText="1"/>
    </xf>
    <xf numFmtId="0" fontId="8" fillId="0" borderId="1" xfId="0" applyFont="1" applyBorder="1" applyAlignment="1">
      <alignment horizontal="center"/>
    </xf>
    <xf numFmtId="0" fontId="8" fillId="0" borderId="1" xfId="0" applyFont="1" applyBorder="1" applyAlignment="1">
      <alignment horizontal="center" wrapText="1"/>
    </xf>
    <xf numFmtId="0" fontId="5" fillId="3" borderId="3" xfId="0" applyFont="1" applyFill="1" applyBorder="1" applyAlignment="1">
      <alignment horizontal="center"/>
    </xf>
    <xf numFmtId="0" fontId="4" fillId="0" borderId="1" xfId="0" applyFont="1" applyBorder="1" applyAlignment="1">
      <alignment horizontal="center"/>
    </xf>
    <xf numFmtId="0" fontId="4" fillId="6" borderId="1" xfId="0" applyFont="1" applyFill="1" applyBorder="1" applyAlignment="1">
      <alignment horizontal="center" wrapText="1"/>
    </xf>
    <xf numFmtId="0" fontId="4" fillId="0" borderId="1" xfId="0" applyFont="1" applyBorder="1" applyAlignment="1">
      <alignment horizontal="center" wrapText="1"/>
    </xf>
    <xf numFmtId="0" fontId="4" fillId="2" borderId="1" xfId="0" applyFont="1" applyFill="1" applyBorder="1" applyAlignment="1">
      <alignment horizontal="center" wrapText="1"/>
    </xf>
    <xf numFmtId="0" fontId="6" fillId="3" borderId="3" xfId="0" applyFont="1" applyFill="1" applyBorder="1" applyAlignment="1">
      <alignment horizontal="center"/>
    </xf>
    <xf numFmtId="0" fontId="4" fillId="3" borderId="1" xfId="0" applyFont="1" applyFill="1" applyBorder="1" applyAlignment="1">
      <alignment horizontal="center" wrapText="1"/>
    </xf>
    <xf numFmtId="0" fontId="4" fillId="4" borderId="1"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center"/>
    </xf>
    <xf numFmtId="0" fontId="4" fillId="6" borderId="1" xfId="0" applyFont="1" applyFill="1" applyBorder="1" applyAlignment="1">
      <alignment horizontal="center"/>
    </xf>
    <xf numFmtId="0" fontId="4" fillId="6" borderId="1" xfId="0" applyFont="1" applyFill="1" applyBorder="1" applyAlignment="1"/>
    <xf numFmtId="0" fontId="4" fillId="0" borderId="1" xfId="0" applyFont="1" applyBorder="1" applyAlignment="1">
      <alignment wrapText="1"/>
    </xf>
    <xf numFmtId="0" fontId="4" fillId="4" borderId="1" xfId="0" applyFont="1" applyFill="1" applyBorder="1" applyAlignment="1">
      <alignment horizontal="center"/>
    </xf>
    <xf numFmtId="0" fontId="6" fillId="0" borderId="0" xfId="0" applyFont="1" applyAlignment="1">
      <alignment wrapText="1"/>
    </xf>
    <xf numFmtId="0" fontId="6" fillId="0" borderId="1" xfId="0" applyFont="1" applyBorder="1" applyAlignment="1"/>
    <xf numFmtId="0" fontId="6" fillId="6" borderId="1" xfId="0" applyFont="1" applyFill="1" applyBorder="1" applyAlignment="1"/>
    <xf numFmtId="0" fontId="10" fillId="3" borderId="0" xfId="0" applyFont="1" applyFill="1"/>
    <xf numFmtId="0" fontId="5" fillId="0" borderId="0" xfId="0" applyFont="1" applyAlignment="1">
      <alignment wrapText="1"/>
    </xf>
    <xf numFmtId="0" fontId="5" fillId="6" borderId="1" xfId="0" applyFont="1" applyFill="1" applyBorder="1" applyAlignment="1"/>
    <xf numFmtId="0" fontId="11" fillId="6" borderId="1" xfId="0" applyFont="1" applyFill="1" applyBorder="1" applyAlignment="1"/>
    <xf numFmtId="0" fontId="8" fillId="0" borderId="0" xfId="0" applyFont="1" applyAlignment="1">
      <alignment horizontal="left"/>
    </xf>
    <xf numFmtId="0" fontId="8" fillId="0" borderId="1" xfId="0" applyFont="1" applyBorder="1" applyAlignment="1"/>
    <xf numFmtId="0" fontId="6" fillId="3"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xf>
    <xf numFmtId="0" fontId="6" fillId="3" borderId="3" xfId="0" applyFont="1" applyFill="1" applyBorder="1" applyAlignment="1">
      <alignment horizontal="center"/>
    </xf>
    <xf numFmtId="0" fontId="8" fillId="6" borderId="0" xfId="0" applyFont="1" applyFill="1" applyAlignment="1"/>
    <xf numFmtId="0" fontId="6" fillId="3" borderId="1" xfId="0" applyFont="1" applyFill="1" applyBorder="1" applyAlignment="1">
      <alignment horizontal="center"/>
    </xf>
    <xf numFmtId="0" fontId="2" fillId="0" borderId="1" xfId="0" applyFont="1" applyBorder="1" applyAlignment="1">
      <alignment horizontal="center" wrapText="1"/>
    </xf>
    <xf numFmtId="0" fontId="4" fillId="0" borderId="1" xfId="0" applyFont="1" applyBorder="1" applyAlignment="1">
      <alignment horizontal="center" wrapText="1"/>
    </xf>
    <xf numFmtId="0" fontId="2" fillId="3" borderId="1" xfId="0" applyFont="1" applyFill="1" applyBorder="1" applyAlignment="1">
      <alignment horizontal="center"/>
    </xf>
    <xf numFmtId="0" fontId="2" fillId="4"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6" fillId="0" borderId="2" xfId="0" applyFont="1" applyBorder="1" applyAlignment="1"/>
    <xf numFmtId="3" fontId="6" fillId="2" borderId="2" xfId="0" applyNumberFormat="1" applyFont="1" applyFill="1" applyBorder="1" applyAlignment="1">
      <alignment horizontal="center"/>
    </xf>
    <xf numFmtId="3" fontId="6" fillId="2" borderId="4" xfId="0" applyNumberFormat="1" applyFont="1" applyFill="1" applyBorder="1" applyAlignment="1">
      <alignment horizontal="center"/>
    </xf>
    <xf numFmtId="0" fontId="6" fillId="0" borderId="4" xfId="0" applyFont="1" applyBorder="1" applyAlignment="1"/>
    <xf numFmtId="0" fontId="12" fillId="0" borderId="3" xfId="0" applyFont="1" applyBorder="1" applyAlignment="1"/>
    <xf numFmtId="3" fontId="6" fillId="2" borderId="4" xfId="0" applyNumberFormat="1" applyFont="1" applyFill="1" applyBorder="1" applyAlignment="1">
      <alignment horizontal="center"/>
    </xf>
    <xf numFmtId="0" fontId="5" fillId="0" borderId="1" xfId="0" applyFont="1" applyBorder="1" applyAlignment="1">
      <alignment horizontal="left"/>
    </xf>
    <xf numFmtId="0" fontId="5" fillId="0" borderId="2" xfId="0" applyFont="1" applyBorder="1" applyAlignment="1"/>
    <xf numFmtId="0" fontId="5" fillId="6" borderId="2" xfId="0" applyFont="1" applyFill="1" applyBorder="1" applyAlignment="1">
      <alignment horizontal="left" wrapText="1"/>
    </xf>
    <xf numFmtId="3" fontId="4" fillId="2" borderId="4" xfId="0" applyNumberFormat="1" applyFont="1" applyFill="1" applyBorder="1" applyAlignment="1">
      <alignment horizontal="center"/>
    </xf>
    <xf numFmtId="0" fontId="8" fillId="0" borderId="1" xfId="0" applyFont="1" applyBorder="1" applyAlignment="1"/>
    <xf numFmtId="0" fontId="8" fillId="6" borderId="1" xfId="0" applyFont="1" applyFill="1" applyBorder="1" applyAlignment="1">
      <alignment horizontal="left" wrapText="1"/>
    </xf>
    <xf numFmtId="3" fontId="4" fillId="2" borderId="1" xfId="0" applyNumberFormat="1" applyFont="1" applyFill="1" applyBorder="1" applyAlignment="1">
      <alignment horizontal="center"/>
    </xf>
    <xf numFmtId="0" fontId="4" fillId="0" borderId="1" xfId="0" applyFont="1" applyBorder="1"/>
    <xf numFmtId="0" fontId="4" fillId="0" borderId="1" xfId="0" applyFont="1" applyBorder="1" applyAlignment="1">
      <alignment wrapText="1"/>
    </xf>
    <xf numFmtId="0" fontId="4" fillId="0" borderId="1" xfId="0" quotePrefix="1" applyFont="1" applyBorder="1"/>
    <xf numFmtId="0" fontId="4" fillId="0" borderId="1" xfId="0" applyFont="1" applyBorder="1" applyAlignment="1"/>
    <xf numFmtId="0" fontId="4" fillId="6" borderId="1" xfId="0" applyFont="1" applyFill="1" applyBorder="1" applyAlignment="1">
      <alignment wrapText="1"/>
    </xf>
    <xf numFmtId="0" fontId="4" fillId="6" borderId="1" xfId="0" applyFont="1" applyFill="1" applyBorder="1" applyAlignment="1">
      <alignment horizontal="left"/>
    </xf>
    <xf numFmtId="0" fontId="4" fillId="6" borderId="1" xfId="0" applyFont="1" applyFill="1" applyBorder="1" applyAlignment="1">
      <alignment horizontal="left" wrapText="1"/>
    </xf>
    <xf numFmtId="0" fontId="4" fillId="0" borderId="1" xfId="0" applyFont="1" applyBorder="1" applyAlignment="1">
      <alignment wrapText="1"/>
    </xf>
    <xf numFmtId="49" fontId="4" fillId="2" borderId="1" xfId="0" applyNumberFormat="1" applyFont="1" applyFill="1" applyBorder="1" applyAlignment="1">
      <alignment horizontal="center"/>
    </xf>
    <xf numFmtId="0" fontId="13" fillId="0" borderId="1" xfId="0" applyFont="1" applyBorder="1" applyAlignment="1"/>
    <xf numFmtId="0" fontId="8" fillId="6" borderId="0" xfId="0" applyFont="1" applyFill="1" applyAlignment="1">
      <alignment horizontal="left"/>
    </xf>
    <xf numFmtId="0" fontId="14" fillId="0" borderId="1" xfId="0" applyFont="1" applyBorder="1" applyAlignment="1"/>
    <xf numFmtId="0" fontId="5" fillId="0" borderId="1" xfId="0" applyFont="1" applyBorder="1" applyAlignment="1">
      <alignment wrapText="1"/>
    </xf>
    <xf numFmtId="0" fontId="4" fillId="2" borderId="1" xfId="0" applyFont="1" applyFill="1" applyBorder="1" applyAlignment="1">
      <alignment horizontal="center" wrapText="1"/>
    </xf>
    <xf numFmtId="0" fontId="1" fillId="0" borderId="1" xfId="0" applyFont="1" applyBorder="1" applyAlignment="1">
      <alignment horizontal="center" wrapText="1"/>
    </xf>
    <xf numFmtId="0" fontId="4" fillId="2"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9" fillId="0" borderId="1" xfId="0" applyFont="1" applyBorder="1" applyAlignment="1"/>
    <xf numFmtId="0" fontId="8" fillId="0" borderId="1" xfId="0" applyFont="1" applyBorder="1" applyAlignment="1"/>
    <xf numFmtId="0" fontId="8" fillId="2" borderId="1" xfId="0" applyFont="1" applyFill="1" applyBorder="1" applyAlignment="1">
      <alignment horizontal="center" wrapText="1"/>
    </xf>
    <xf numFmtId="0" fontId="8" fillId="3" borderId="1" xfId="0" applyFont="1" applyFill="1" applyBorder="1" applyAlignment="1">
      <alignment horizontal="center" wrapText="1"/>
    </xf>
    <xf numFmtId="0" fontId="8" fillId="4" borderId="1" xfId="0" applyFont="1" applyFill="1" applyBorder="1" applyAlignment="1">
      <alignment horizontal="center" wrapText="1"/>
    </xf>
    <xf numFmtId="0" fontId="15" fillId="6" borderId="1" xfId="0" applyFont="1" applyFill="1" applyBorder="1" applyAlignment="1"/>
    <xf numFmtId="0" fontId="16" fillId="0" borderId="0" xfId="0" applyFont="1" applyAlignment="1"/>
    <xf numFmtId="0" fontId="17" fillId="0" borderId="0" xfId="0" applyFont="1" applyAlignment="1"/>
    <xf numFmtId="0" fontId="6" fillId="6" borderId="1" xfId="0" applyFont="1" applyFill="1" applyBorder="1" applyAlignment="1">
      <alignment horizontal="center"/>
    </xf>
    <xf numFmtId="0" fontId="18" fillId="2" borderId="1" xfId="0" applyFont="1" applyFill="1" applyBorder="1" applyAlignment="1">
      <alignment horizontal="center"/>
    </xf>
    <xf numFmtId="0" fontId="19" fillId="2" borderId="1" xfId="0" applyFont="1" applyFill="1" applyBorder="1" applyAlignment="1"/>
    <xf numFmtId="0" fontId="6" fillId="4" borderId="1" xfId="0" applyFont="1" applyFill="1" applyBorder="1" applyAlignment="1">
      <alignment horizontal="center"/>
    </xf>
    <xf numFmtId="0" fontId="1" fillId="5" borderId="6" xfId="0" applyFont="1" applyFill="1" applyBorder="1" applyAlignment="1">
      <alignment horizontal="center" wrapText="1"/>
    </xf>
    <xf numFmtId="0" fontId="2" fillId="5" borderId="6" xfId="0" applyFont="1" applyFill="1" applyBorder="1" applyAlignment="1">
      <alignment horizontal="center"/>
    </xf>
    <xf numFmtId="3" fontId="2" fillId="5" borderId="6" xfId="0" applyNumberFormat="1" applyFont="1" applyFill="1" applyBorder="1" applyAlignment="1">
      <alignment horizontal="center"/>
    </xf>
    <xf numFmtId="49" fontId="2" fillId="5" borderId="6" xfId="0" applyNumberFormat="1" applyFont="1" applyFill="1" applyBorder="1" applyAlignment="1">
      <alignment horizontal="center"/>
    </xf>
    <xf numFmtId="164" fontId="20" fillId="0" borderId="0" xfId="0" applyNumberFormat="1" applyFont="1" applyAlignment="1"/>
    <xf numFmtId="164" fontId="22" fillId="8" borderId="5" xfId="0" applyNumberFormat="1" applyFont="1" applyFill="1" applyBorder="1" applyAlignment="1">
      <alignment horizontal="center" wrapText="1"/>
    </xf>
    <xf numFmtId="164" fontId="22" fillId="9" borderId="5" xfId="0" applyNumberFormat="1" applyFont="1" applyFill="1" applyBorder="1" applyAlignment="1">
      <alignment horizontal="center"/>
    </xf>
    <xf numFmtId="164" fontId="22" fillId="10" borderId="5" xfId="0" applyNumberFormat="1" applyFont="1" applyFill="1" applyBorder="1" applyAlignment="1">
      <alignment horizontal="center" wrapText="1"/>
    </xf>
    <xf numFmtId="164" fontId="22" fillId="11" borderId="5" xfId="0" applyNumberFormat="1" applyFont="1" applyFill="1" applyBorder="1" applyAlignment="1">
      <alignment horizontal="center"/>
    </xf>
    <xf numFmtId="164" fontId="22" fillId="12" borderId="5" xfId="0" applyNumberFormat="1" applyFont="1" applyFill="1" applyBorder="1" applyAlignment="1">
      <alignment horizontal="center" wrapText="1"/>
    </xf>
    <xf numFmtId="164" fontId="22" fillId="13" borderId="5" xfId="0" applyNumberFormat="1" applyFont="1" applyFill="1" applyBorder="1" applyAlignment="1">
      <alignment horizontal="center"/>
    </xf>
    <xf numFmtId="164" fontId="22" fillId="8" borderId="5" xfId="0" applyNumberFormat="1" applyFont="1" applyFill="1" applyBorder="1" applyAlignment="1">
      <alignment horizontal="center"/>
    </xf>
    <xf numFmtId="164" fontId="22" fillId="10" borderId="5" xfId="0" applyNumberFormat="1" applyFont="1" applyFill="1" applyBorder="1" applyAlignment="1">
      <alignment horizontal="center"/>
    </xf>
    <xf numFmtId="164" fontId="22" fillId="12" borderId="5" xfId="0" applyNumberFormat="1" applyFont="1" applyFill="1" applyBorder="1" applyAlignment="1">
      <alignment horizontal="center"/>
    </xf>
    <xf numFmtId="164" fontId="21" fillId="13" borderId="5" xfId="0" applyNumberFormat="1" applyFont="1" applyFill="1" applyBorder="1" applyAlignment="1">
      <alignment horizontal="center"/>
    </xf>
    <xf numFmtId="164" fontId="22" fillId="15" borderId="5" xfId="0" applyNumberFormat="1" applyFont="1" applyFill="1" applyBorder="1" applyAlignment="1">
      <alignment horizontal="center" wrapText="1"/>
    </xf>
    <xf numFmtId="164" fontId="22" fillId="14" borderId="5" xfId="0" applyNumberFormat="1" applyFont="1" applyFill="1" applyBorder="1" applyAlignment="1">
      <alignment horizontal="center"/>
    </xf>
    <xf numFmtId="164" fontId="22" fillId="15" borderId="5" xfId="0" applyNumberFormat="1" applyFont="1" applyFill="1" applyBorder="1" applyAlignment="1">
      <alignment horizontal="center"/>
    </xf>
    <xf numFmtId="164" fontId="21" fillId="8" borderId="5" xfId="0" applyNumberFormat="1" applyFont="1" applyFill="1" applyBorder="1" applyAlignment="1">
      <alignment horizontal="center"/>
    </xf>
    <xf numFmtId="164" fontId="21" fillId="10" borderId="5" xfId="0" applyNumberFormat="1" applyFont="1" applyFill="1" applyBorder="1" applyAlignment="1">
      <alignment horizontal="center"/>
    </xf>
    <xf numFmtId="164" fontId="21" fillId="15" borderId="5" xfId="0" applyNumberFormat="1" applyFont="1" applyFill="1" applyBorder="1" applyAlignment="1">
      <alignment horizontal="center"/>
    </xf>
    <xf numFmtId="164" fontId="21" fillId="12" borderId="5" xfId="0" applyNumberFormat="1" applyFont="1" applyFill="1" applyBorder="1" applyAlignment="1">
      <alignment horizontal="center"/>
    </xf>
    <xf numFmtId="164" fontId="23" fillId="9" borderId="5" xfId="0" applyNumberFormat="1" applyFont="1" applyFill="1" applyBorder="1" applyAlignment="1">
      <alignment horizontal="center"/>
    </xf>
    <xf numFmtId="164" fontId="23" fillId="11" borderId="5" xfId="0" applyNumberFormat="1" applyFont="1" applyFill="1" applyBorder="1" applyAlignment="1">
      <alignment horizontal="center"/>
    </xf>
    <xf numFmtId="164" fontId="23" fillId="14" borderId="5" xfId="0" applyNumberFormat="1" applyFont="1" applyFill="1" applyBorder="1" applyAlignment="1">
      <alignment horizontal="center"/>
    </xf>
    <xf numFmtId="164" fontId="21" fillId="11" borderId="5" xfId="0" applyNumberFormat="1" applyFont="1" applyFill="1" applyBorder="1" applyAlignment="1">
      <alignment horizontal="center"/>
    </xf>
    <xf numFmtId="164" fontId="23" fillId="13" borderId="5" xfId="0" applyNumberFormat="1" applyFont="1" applyFill="1" applyBorder="1" applyAlignment="1">
      <alignment horizontal="center"/>
    </xf>
    <xf numFmtId="0" fontId="4" fillId="0" borderId="13" xfId="0" applyFont="1" applyBorder="1" applyAlignment="1"/>
    <xf numFmtId="0" fontId="8" fillId="0" borderId="13" xfId="0" applyFont="1" applyBorder="1" applyAlignment="1">
      <alignment horizontal="center" wrapText="1"/>
    </xf>
    <xf numFmtId="0" fontId="4" fillId="2" borderId="13" xfId="0" applyFont="1" applyFill="1" applyBorder="1" applyAlignment="1">
      <alignment horizontal="center"/>
    </xf>
    <xf numFmtId="0" fontId="4" fillId="3" borderId="13" xfId="0" applyFont="1" applyFill="1" applyBorder="1" applyAlignment="1">
      <alignment horizontal="center"/>
    </xf>
    <xf numFmtId="0" fontId="4" fillId="4" borderId="13" xfId="0" applyFont="1" applyFill="1" applyBorder="1" applyAlignment="1">
      <alignment horizontal="center"/>
    </xf>
    <xf numFmtId="0" fontId="2" fillId="5" borderId="14" xfId="0" applyFont="1" applyFill="1" applyBorder="1" applyAlignment="1">
      <alignment horizontal="center"/>
    </xf>
    <xf numFmtId="164" fontId="21" fillId="8" borderId="7" xfId="0" applyNumberFormat="1" applyFont="1" applyFill="1" applyBorder="1" applyAlignment="1">
      <alignment horizontal="center"/>
    </xf>
    <xf numFmtId="164" fontId="21" fillId="10" borderId="7" xfId="0" applyNumberFormat="1" applyFont="1" applyFill="1" applyBorder="1" applyAlignment="1">
      <alignment horizontal="center"/>
    </xf>
    <xf numFmtId="164" fontId="22" fillId="11" borderId="7" xfId="0" applyNumberFormat="1" applyFont="1" applyFill="1" applyBorder="1" applyAlignment="1">
      <alignment horizontal="center"/>
    </xf>
    <xf numFmtId="164" fontId="21" fillId="15" borderId="7" xfId="0" applyNumberFormat="1" applyFont="1" applyFill="1" applyBorder="1" applyAlignment="1">
      <alignment horizontal="center"/>
    </xf>
    <xf numFmtId="164" fontId="22" fillId="14" borderId="7" xfId="0" applyNumberFormat="1" applyFont="1" applyFill="1" applyBorder="1" applyAlignment="1">
      <alignment horizontal="center"/>
    </xf>
    <xf numFmtId="164" fontId="21" fillId="12" borderId="7" xfId="0" applyNumberFormat="1" applyFont="1" applyFill="1" applyBorder="1" applyAlignment="1">
      <alignment horizontal="center"/>
    </xf>
    <xf numFmtId="164" fontId="21" fillId="13" borderId="7" xfId="0" applyNumberFormat="1" applyFont="1" applyFill="1" applyBorder="1" applyAlignment="1">
      <alignment horizontal="center"/>
    </xf>
    <xf numFmtId="164" fontId="21" fillId="11" borderId="7" xfId="0" applyNumberFormat="1" applyFont="1" applyFill="1" applyBorder="1" applyAlignment="1">
      <alignment horizontal="center"/>
    </xf>
    <xf numFmtId="0" fontId="2" fillId="5" borderId="5" xfId="0" applyFont="1" applyFill="1" applyBorder="1" applyAlignment="1">
      <alignment horizontal="center"/>
    </xf>
    <xf numFmtId="12" fontId="4" fillId="0" borderId="13" xfId="0" applyNumberFormat="1" applyFont="1" applyBorder="1" applyAlignment="1"/>
    <xf numFmtId="0" fontId="4" fillId="0" borderId="5" xfId="0" applyFont="1" applyBorder="1" applyAlignment="1"/>
    <xf numFmtId="0" fontId="8" fillId="0" borderId="5" xfId="0" applyFont="1" applyBorder="1" applyAlignment="1">
      <alignment horizontal="center" wrapText="1"/>
    </xf>
    <xf numFmtId="0" fontId="4" fillId="2" borderId="5" xfId="0" applyFont="1" applyFill="1" applyBorder="1" applyAlignment="1">
      <alignment horizontal="center"/>
    </xf>
    <xf numFmtId="0" fontId="4" fillId="3" borderId="5" xfId="0" applyFont="1" applyFill="1" applyBorder="1" applyAlignment="1">
      <alignment horizontal="center"/>
    </xf>
    <xf numFmtId="0" fontId="4" fillId="4" borderId="5" xfId="0" applyFont="1" applyFill="1" applyBorder="1" applyAlignment="1">
      <alignment horizontal="center"/>
    </xf>
    <xf numFmtId="0" fontId="0" fillId="16" borderId="0" xfId="0" applyFont="1" applyFill="1" applyAlignment="1"/>
    <xf numFmtId="0" fontId="26" fillId="0" borderId="0" xfId="0" applyFont="1" applyAlignment="1"/>
    <xf numFmtId="164" fontId="21" fillId="8" borderId="5" xfId="0" applyNumberFormat="1" applyFont="1" applyFill="1" applyBorder="1" applyAlignment="1">
      <alignment horizontal="center" wrapText="1"/>
    </xf>
    <xf numFmtId="164" fontId="21" fillId="14" borderId="5" xfId="0" applyNumberFormat="1" applyFont="1" applyFill="1" applyBorder="1" applyAlignment="1">
      <alignment horizontal="center"/>
    </xf>
    <xf numFmtId="164" fontId="21" fillId="9" borderId="5" xfId="0" applyNumberFormat="1" applyFont="1" applyFill="1" applyBorder="1" applyAlignment="1">
      <alignment horizontal="center"/>
    </xf>
    <xf numFmtId="164" fontId="0" fillId="0" borderId="0" xfId="0" applyNumberFormat="1" applyFont="1" applyAlignment="1"/>
    <xf numFmtId="0" fontId="0" fillId="17" borderId="0" xfId="0" applyFont="1" applyFill="1" applyAlignment="1"/>
    <xf numFmtId="0" fontId="26" fillId="0" borderId="0" xfId="0" applyFont="1" applyAlignment="1">
      <alignment horizontal="center"/>
    </xf>
    <xf numFmtId="164" fontId="21" fillId="19" borderId="5" xfId="0" applyNumberFormat="1" applyFont="1" applyFill="1" applyBorder="1" applyAlignment="1">
      <alignment horizontal="center"/>
    </xf>
    <xf numFmtId="164" fontId="26" fillId="0" borderId="0" xfId="0" applyNumberFormat="1" applyFont="1" applyAlignment="1">
      <alignment horizontal="center"/>
    </xf>
    <xf numFmtId="164" fontId="22" fillId="18" borderId="5" xfId="0" applyNumberFormat="1" applyFont="1" applyFill="1" applyBorder="1" applyAlignment="1">
      <alignment horizontal="center"/>
    </xf>
    <xf numFmtId="0" fontId="26" fillId="20" borderId="5" xfId="0" applyFont="1" applyFill="1" applyBorder="1" applyAlignment="1">
      <alignment horizontal="center"/>
    </xf>
    <xf numFmtId="164" fontId="26" fillId="20" borderId="5" xfId="0" applyNumberFormat="1" applyFont="1" applyFill="1" applyBorder="1" applyAlignment="1">
      <alignment horizontal="center"/>
    </xf>
    <xf numFmtId="164" fontId="26" fillId="18" borderId="5" xfId="0" applyNumberFormat="1" applyFont="1" applyFill="1" applyBorder="1" applyAlignment="1">
      <alignment horizontal="center"/>
    </xf>
    <xf numFmtId="0" fontId="26" fillId="18" borderId="5" xfId="0" applyFont="1" applyFill="1" applyBorder="1" applyAlignment="1">
      <alignment horizontal="center"/>
    </xf>
    <xf numFmtId="0" fontId="8" fillId="0" borderId="1" xfId="0" applyFont="1" applyBorder="1" applyAlignment="1">
      <alignment horizontal="left"/>
    </xf>
    <xf numFmtId="0" fontId="4" fillId="0" borderId="3" xfId="0" applyFont="1" applyBorder="1" applyAlignment="1"/>
    <xf numFmtId="0" fontId="6" fillId="0" borderId="1" xfId="0" applyFont="1" applyBorder="1" applyAlignment="1">
      <alignment wrapText="1"/>
    </xf>
    <xf numFmtId="0" fontId="4" fillId="0" borderId="0" xfId="0" applyFont="1" applyBorder="1" applyAlignment="1"/>
    <xf numFmtId="0" fontId="4" fillId="0" borderId="4" xfId="0" applyFont="1" applyBorder="1" applyAlignment="1"/>
    <xf numFmtId="0" fontId="4" fillId="0" borderId="2" xfId="0" applyFont="1" applyBorder="1" applyAlignment="1"/>
    <xf numFmtId="0" fontId="0" fillId="0" borderId="1" xfId="0" applyFont="1" applyBorder="1" applyAlignment="1"/>
    <xf numFmtId="0" fontId="8" fillId="0" borderId="0" xfId="0" applyFont="1" applyBorder="1" applyAlignment="1">
      <alignment horizontal="center" wrapText="1"/>
    </xf>
    <xf numFmtId="0" fontId="8" fillId="0" borderId="4" xfId="0" applyFont="1" applyBorder="1" applyAlignment="1">
      <alignment horizontal="center" wrapText="1"/>
    </xf>
    <xf numFmtId="0" fontId="8" fillId="0" borderId="2" xfId="0" applyFont="1" applyBorder="1" applyAlignment="1">
      <alignment horizontal="center" wrapText="1"/>
    </xf>
    <xf numFmtId="0" fontId="5" fillId="6" borderId="1" xfId="0" applyFont="1" applyFill="1" applyBorder="1" applyAlignment="1">
      <alignment horizontal="left" wrapText="1"/>
    </xf>
    <xf numFmtId="0" fontId="8" fillId="6" borderId="1" xfId="0" applyFont="1" applyFill="1" applyBorder="1" applyAlignment="1"/>
    <xf numFmtId="0" fontId="8" fillId="6" borderId="1" xfId="0" applyFont="1" applyFill="1" applyBorder="1" applyAlignment="1">
      <alignment horizontal="center"/>
    </xf>
    <xf numFmtId="3" fontId="6" fillId="2" borderId="1" xfId="0" applyNumberFormat="1"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xf>
    <xf numFmtId="0" fontId="4" fillId="3" borderId="3" xfId="0" applyFont="1" applyFill="1" applyBorder="1" applyAlignment="1">
      <alignment horizontal="center"/>
    </xf>
    <xf numFmtId="0" fontId="5" fillId="3" borderId="1" xfId="0" applyFont="1" applyFill="1" applyBorder="1" applyAlignment="1">
      <alignment horizontal="center"/>
    </xf>
    <xf numFmtId="0" fontId="10" fillId="3" borderId="3" xfId="0" applyFont="1" applyFill="1" applyBorder="1"/>
    <xf numFmtId="0" fontId="6" fillId="3" borderId="0" xfId="0" applyFont="1" applyFill="1" applyBorder="1" applyAlignment="1">
      <alignment horizontal="center"/>
    </xf>
    <xf numFmtId="0" fontId="8" fillId="3" borderId="3" xfId="0" applyFont="1" applyFill="1" applyBorder="1" applyAlignment="1">
      <alignment horizontal="center" wrapText="1"/>
    </xf>
    <xf numFmtId="0" fontId="4" fillId="3" borderId="0" xfId="0" applyFont="1" applyFill="1" applyBorder="1" applyAlignment="1">
      <alignment horizontal="center"/>
    </xf>
    <xf numFmtId="0" fontId="4" fillId="3" borderId="3" xfId="0" applyFont="1" applyFill="1" applyBorder="1" applyAlignment="1">
      <alignment horizontal="center" vertical="top" wrapText="1"/>
    </xf>
    <xf numFmtId="0" fontId="10" fillId="3" borderId="1" xfId="0" applyFont="1" applyFill="1" applyBorder="1"/>
    <xf numFmtId="0" fontId="8" fillId="0" borderId="3" xfId="0" applyFont="1" applyBorder="1" applyAlignment="1"/>
    <xf numFmtId="0" fontId="4" fillId="0" borderId="3" xfId="0" applyFont="1" applyBorder="1" applyAlignment="1">
      <alignment wrapText="1"/>
    </xf>
    <xf numFmtId="0" fontId="16" fillId="0" borderId="3" xfId="0" applyFont="1" applyBorder="1" applyAlignment="1"/>
    <xf numFmtId="0" fontId="15" fillId="6" borderId="0" xfId="0" applyFont="1" applyFill="1" applyBorder="1" applyAlignment="1"/>
    <xf numFmtId="0" fontId="17" fillId="0" borderId="4" xfId="0" applyFont="1" applyBorder="1" applyAlignment="1"/>
    <xf numFmtId="0" fontId="4" fillId="2" borderId="4" xfId="0" applyFont="1" applyFill="1" applyBorder="1" applyAlignment="1">
      <alignment horizontal="center" wrapText="1"/>
    </xf>
    <xf numFmtId="0" fontId="18" fillId="2" borderId="4" xfId="0" applyFont="1" applyFill="1" applyBorder="1" applyAlignment="1">
      <alignment horizontal="center"/>
    </xf>
    <xf numFmtId="0" fontId="26" fillId="18" borderId="5" xfId="0" applyFont="1" applyFill="1" applyBorder="1" applyAlignment="1">
      <alignment horizontal="left"/>
    </xf>
    <xf numFmtId="0" fontId="4" fillId="0" borderId="4" xfId="0" applyFont="1" applyBorder="1" applyAlignment="1">
      <alignment horizontal="center"/>
    </xf>
    <xf numFmtId="0" fontId="4" fillId="6" borderId="4" xfId="0" applyFont="1" applyFill="1" applyBorder="1" applyAlignment="1">
      <alignment horizontal="center" wrapText="1"/>
    </xf>
    <xf numFmtId="0" fontId="0" fillId="0" borderId="2" xfId="0" applyFont="1" applyBorder="1" applyAlignment="1"/>
    <xf numFmtId="0" fontId="4" fillId="6" borderId="4" xfId="0" applyFont="1" applyFill="1" applyBorder="1" applyAlignment="1">
      <alignment horizontal="center"/>
    </xf>
    <xf numFmtId="0" fontId="6" fillId="6" borderId="2" xfId="0" applyFont="1" applyFill="1" applyBorder="1" applyAlignment="1">
      <alignment horizontal="center"/>
    </xf>
    <xf numFmtId="0" fontId="26" fillId="18" borderId="5" xfId="0" applyFont="1" applyFill="1" applyBorder="1" applyAlignment="1"/>
    <xf numFmtId="0" fontId="4" fillId="16" borderId="1" xfId="0" applyFont="1" applyFill="1" applyBorder="1" applyAlignment="1"/>
    <xf numFmtId="0" fontId="4" fillId="16" borderId="0" xfId="0" applyFont="1" applyFill="1" applyBorder="1" applyAlignment="1"/>
    <xf numFmtId="0" fontId="8" fillId="16" borderId="1" xfId="0" applyFont="1" applyFill="1" applyBorder="1" applyAlignment="1">
      <alignment horizontal="center" wrapText="1"/>
    </xf>
    <xf numFmtId="0" fontId="4" fillId="21" borderId="1" xfId="0" applyFont="1" applyFill="1" applyBorder="1" applyAlignment="1">
      <alignment horizontal="center"/>
    </xf>
    <xf numFmtId="0" fontId="4" fillId="22" borderId="3" xfId="0" applyFont="1" applyFill="1" applyBorder="1" applyAlignment="1">
      <alignment horizontal="center"/>
    </xf>
    <xf numFmtId="0" fontId="4" fillId="22" borderId="1" xfId="0" applyFont="1" applyFill="1" applyBorder="1" applyAlignment="1">
      <alignment horizontal="center"/>
    </xf>
    <xf numFmtId="0" fontId="4" fillId="23" borderId="1" xfId="0" applyFont="1" applyFill="1" applyBorder="1" applyAlignment="1">
      <alignment horizontal="center"/>
    </xf>
    <xf numFmtId="0" fontId="2" fillId="24" borderId="6" xfId="0" applyFont="1" applyFill="1" applyBorder="1" applyAlignment="1">
      <alignment horizontal="center"/>
    </xf>
    <xf numFmtId="164" fontId="26" fillId="16" borderId="5" xfId="0" applyNumberFormat="1" applyFont="1" applyFill="1" applyBorder="1" applyAlignment="1">
      <alignment horizontal="center"/>
    </xf>
    <xf numFmtId="0" fontId="26" fillId="16" borderId="5" xfId="0" applyFont="1" applyFill="1" applyBorder="1" applyAlignment="1"/>
    <xf numFmtId="0" fontId="4" fillId="16" borderId="1" xfId="0" applyFont="1" applyFill="1" applyBorder="1" applyAlignment="1">
      <alignment horizontal="center"/>
    </xf>
    <xf numFmtId="0" fontId="4" fillId="25" borderId="1" xfId="0" applyFont="1" applyFill="1" applyBorder="1" applyAlignment="1">
      <alignment horizontal="center" wrapText="1"/>
    </xf>
    <xf numFmtId="0" fontId="6" fillId="22" borderId="3" xfId="0" applyFont="1" applyFill="1" applyBorder="1" applyAlignment="1">
      <alignment horizontal="center"/>
    </xf>
    <xf numFmtId="0" fontId="2" fillId="16" borderId="1" xfId="0" applyFont="1" applyFill="1" applyBorder="1" applyAlignment="1"/>
    <xf numFmtId="0" fontId="15" fillId="25" borderId="0" xfId="0" applyFont="1" applyFill="1" applyBorder="1" applyAlignment="1"/>
    <xf numFmtId="0" fontId="4" fillId="22" borderId="0" xfId="0" applyFont="1" applyFill="1" applyBorder="1" applyAlignment="1">
      <alignment horizontal="center"/>
    </xf>
    <xf numFmtId="0" fontId="4" fillId="21" borderId="1" xfId="0" applyFont="1" applyFill="1" applyBorder="1" applyAlignment="1">
      <alignment horizontal="center" vertical="top" wrapText="1"/>
    </xf>
    <xf numFmtId="0" fontId="4" fillId="22" borderId="3" xfId="0" applyFont="1" applyFill="1" applyBorder="1" applyAlignment="1">
      <alignment horizontal="center" vertical="top" wrapText="1"/>
    </xf>
    <xf numFmtId="0" fontId="6" fillId="16" borderId="1" xfId="0" applyFont="1" applyFill="1" applyBorder="1" applyAlignment="1"/>
    <xf numFmtId="0" fontId="6" fillId="16" borderId="2" xfId="0" applyFont="1" applyFill="1" applyBorder="1" applyAlignment="1"/>
    <xf numFmtId="0" fontId="0" fillId="16" borderId="2" xfId="0" applyFont="1" applyFill="1" applyBorder="1" applyAlignment="1"/>
    <xf numFmtId="0" fontId="6" fillId="25" borderId="2" xfId="0" applyFont="1" applyFill="1" applyBorder="1" applyAlignment="1">
      <alignment horizontal="center"/>
    </xf>
    <xf numFmtId="0" fontId="18" fillId="21" borderId="4" xfId="0" applyFont="1" applyFill="1" applyBorder="1" applyAlignment="1">
      <alignment horizontal="center"/>
    </xf>
    <xf numFmtId="0" fontId="19" fillId="21" borderId="1" xfId="0" applyFont="1" applyFill="1" applyBorder="1" applyAlignment="1"/>
    <xf numFmtId="0" fontId="6" fillId="23" borderId="1" xfId="0" applyFont="1" applyFill="1" applyBorder="1" applyAlignment="1">
      <alignment horizontal="center"/>
    </xf>
    <xf numFmtId="0" fontId="4" fillId="21" borderId="0" xfId="0" applyFont="1" applyFill="1" applyBorder="1" applyAlignment="1">
      <alignment horizontal="center"/>
    </xf>
    <xf numFmtId="0" fontId="6" fillId="22" borderId="0" xfId="0" applyFont="1" applyFill="1" applyBorder="1" applyAlignment="1">
      <alignment horizontal="center"/>
    </xf>
    <xf numFmtId="0" fontId="4" fillId="23" borderId="0" xfId="0" applyFont="1" applyFill="1" applyBorder="1" applyAlignment="1">
      <alignment horizontal="center"/>
    </xf>
    <xf numFmtId="0" fontId="2" fillId="24" borderId="0" xfId="0" applyFont="1" applyFill="1" applyBorder="1" applyAlignment="1">
      <alignment horizontal="center"/>
    </xf>
    <xf numFmtId="164" fontId="26" fillId="16" borderId="0" xfId="0" applyNumberFormat="1" applyFont="1" applyFill="1" applyBorder="1" applyAlignment="1">
      <alignment horizontal="center"/>
    </xf>
    <xf numFmtId="0" fontId="26" fillId="16" borderId="0" xfId="0" applyFont="1" applyFill="1" applyBorder="1" applyAlignment="1"/>
    <xf numFmtId="0" fontId="8" fillId="17" borderId="1" xfId="0" applyFont="1" applyFill="1" applyBorder="1" applyAlignment="1">
      <alignment horizontal="center" wrapText="1"/>
    </xf>
    <xf numFmtId="0" fontId="4" fillId="26" borderId="1" xfId="0" applyFont="1" applyFill="1" applyBorder="1" applyAlignment="1">
      <alignment horizontal="center"/>
    </xf>
    <xf numFmtId="0" fontId="2" fillId="29" borderId="6" xfId="0" applyFont="1" applyFill="1" applyBorder="1" applyAlignment="1">
      <alignment horizontal="center"/>
    </xf>
    <xf numFmtId="164" fontId="26" fillId="17" borderId="5" xfId="0" applyNumberFormat="1" applyFont="1" applyFill="1" applyBorder="1" applyAlignment="1">
      <alignment horizontal="center"/>
    </xf>
    <xf numFmtId="0" fontId="26" fillId="17" borderId="5" xfId="0" applyFont="1" applyFill="1" applyBorder="1" applyAlignment="1"/>
    <xf numFmtId="0" fontId="6" fillId="17" borderId="1" xfId="0" applyFont="1" applyFill="1" applyBorder="1" applyAlignment="1"/>
    <xf numFmtId="0" fontId="6" fillId="17" borderId="2" xfId="0" applyFont="1" applyFill="1" applyBorder="1" applyAlignment="1"/>
    <xf numFmtId="0" fontId="0" fillId="17" borderId="2" xfId="0" applyFont="1" applyFill="1" applyBorder="1" applyAlignment="1"/>
    <xf numFmtId="0" fontId="6" fillId="30" borderId="2" xfId="0" applyFont="1" applyFill="1" applyBorder="1" applyAlignment="1">
      <alignment horizontal="center"/>
    </xf>
    <xf numFmtId="0" fontId="18" fillId="26" borderId="4" xfId="0" applyFont="1" applyFill="1" applyBorder="1" applyAlignment="1">
      <alignment horizontal="center"/>
    </xf>
    <xf numFmtId="0" fontId="19" fillId="26" borderId="1" xfId="0" applyFont="1" applyFill="1" applyBorder="1" applyAlignment="1"/>
    <xf numFmtId="0" fontId="4" fillId="27" borderId="1" xfId="0" applyFont="1" applyFill="1" applyBorder="1" applyAlignment="1">
      <alignment horizontal="center"/>
    </xf>
    <xf numFmtId="0" fontId="6" fillId="28" borderId="1" xfId="0" applyFont="1" applyFill="1" applyBorder="1" applyAlignment="1">
      <alignment horizontal="center"/>
    </xf>
    <xf numFmtId="0" fontId="4" fillId="28" borderId="1" xfId="0" applyFont="1" applyFill="1" applyBorder="1" applyAlignment="1">
      <alignment horizontal="center"/>
    </xf>
    <xf numFmtId="0" fontId="4" fillId="17" borderId="1" xfId="0" applyFont="1" applyFill="1" applyBorder="1" applyAlignment="1"/>
    <xf numFmtId="0" fontId="4" fillId="27" borderId="3" xfId="0" applyFont="1" applyFill="1" applyBorder="1" applyAlignment="1">
      <alignment horizontal="center"/>
    </xf>
    <xf numFmtId="0" fontId="4" fillId="26" borderId="1" xfId="0" applyFont="1" applyFill="1" applyBorder="1" applyAlignment="1">
      <alignment horizontal="center" vertical="top" wrapText="1"/>
    </xf>
    <xf numFmtId="0" fontId="4" fillId="27" borderId="3" xfId="0" applyFont="1" applyFill="1" applyBorder="1" applyAlignment="1">
      <alignment horizontal="center" vertical="top" wrapText="1"/>
    </xf>
    <xf numFmtId="0" fontId="4" fillId="17" borderId="0" xfId="0" applyFont="1" applyFill="1" applyBorder="1" applyAlignment="1"/>
    <xf numFmtId="0" fontId="2" fillId="17" borderId="1" xfId="0" applyFont="1" applyFill="1" applyBorder="1" applyAlignment="1"/>
    <xf numFmtId="0" fontId="15" fillId="30" borderId="0" xfId="0" applyFont="1" applyFill="1" applyBorder="1" applyAlignment="1"/>
    <xf numFmtId="0" fontId="4" fillId="27" borderId="0" xfId="0" applyFont="1" applyFill="1" applyBorder="1" applyAlignment="1">
      <alignment horizontal="center"/>
    </xf>
    <xf numFmtId="0" fontId="4" fillId="17" borderId="1" xfId="0" applyFont="1" applyFill="1" applyBorder="1" applyAlignment="1">
      <alignment horizontal="center"/>
    </xf>
    <xf numFmtId="0" fontId="4" fillId="30" borderId="1" xfId="0" applyFont="1" applyFill="1" applyBorder="1" applyAlignment="1">
      <alignment horizontal="center" wrapText="1"/>
    </xf>
    <xf numFmtId="0" fontId="6" fillId="27" borderId="3" xfId="0" applyFont="1" applyFill="1" applyBorder="1" applyAlignment="1">
      <alignment horizontal="center"/>
    </xf>
    <xf numFmtId="164" fontId="21" fillId="31" borderId="5" xfId="0" applyNumberFormat="1" applyFont="1" applyFill="1" applyBorder="1" applyAlignment="1">
      <alignment horizontal="center"/>
    </xf>
    <xf numFmtId="164" fontId="22" fillId="16" borderId="5" xfId="0" applyNumberFormat="1" applyFont="1" applyFill="1" applyBorder="1" applyAlignment="1">
      <alignment horizontal="center"/>
    </xf>
    <xf numFmtId="0" fontId="26" fillId="18" borderId="5" xfId="0" applyFont="1" applyFill="1" applyBorder="1" applyAlignment="1">
      <alignment horizontal="center" wrapText="1"/>
    </xf>
    <xf numFmtId="164" fontId="21" fillId="7" borderId="8" xfId="0" applyNumberFormat="1" applyFont="1" applyFill="1" applyBorder="1" applyAlignment="1">
      <alignment horizontal="center"/>
    </xf>
    <xf numFmtId="164" fontId="0" fillId="7" borderId="9" xfId="0" applyNumberFormat="1" applyFont="1" applyFill="1" applyBorder="1" applyAlignment="1"/>
    <xf numFmtId="0" fontId="0" fillId="0" borderId="9" xfId="0" applyFont="1" applyBorder="1" applyAlignment="1"/>
    <xf numFmtId="0" fontId="0" fillId="0" borderId="10" xfId="0" applyFont="1" applyBorder="1" applyAlignment="1"/>
    <xf numFmtId="164" fontId="22" fillId="7" borderId="8" xfId="0" applyNumberFormat="1" applyFont="1" applyFill="1" applyBorder="1" applyAlignment="1">
      <alignment horizontal="center"/>
    </xf>
    <xf numFmtId="0" fontId="0" fillId="7" borderId="9" xfId="0" applyFont="1" applyFill="1" applyBorder="1" applyAlignment="1">
      <alignment horizontal="center"/>
    </xf>
    <xf numFmtId="0" fontId="0" fillId="7" borderId="10" xfId="0" applyFont="1" applyFill="1" applyBorder="1" applyAlignment="1">
      <alignment horizontal="center"/>
    </xf>
    <xf numFmtId="164" fontId="0" fillId="7" borderId="9" xfId="0" applyNumberFormat="1" applyFont="1" applyFill="1" applyBorder="1" applyAlignment="1">
      <alignment horizontal="center"/>
    </xf>
    <xf numFmtId="164" fontId="21" fillId="7" borderId="11" xfId="0" applyNumberFormat="1" applyFont="1" applyFill="1" applyBorder="1" applyAlignment="1">
      <alignment horizontal="center"/>
    </xf>
    <xf numFmtId="164" fontId="21" fillId="7" borderId="12" xfId="0" applyNumberFormat="1" applyFont="1" applyFill="1" applyBorder="1" applyAlignment="1">
      <alignment horizontal="center"/>
    </xf>
    <xf numFmtId="0" fontId="0" fillId="0" borderId="12" xfId="0" applyFont="1" applyBorder="1" applyAlignment="1">
      <alignment horizontal="center"/>
    </xf>
    <xf numFmtId="164" fontId="21" fillId="7" borderId="9" xfId="0" applyNumberFormat="1" applyFont="1" applyFill="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00FF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BF3012"/>
  <sheetViews>
    <sheetView zoomScale="90" zoomScaleNormal="90" workbookViewId="0">
      <pane xSplit="2" ySplit="4" topLeftCell="C447" activePane="bottomRight" state="frozen"/>
      <selection pane="topRight" activeCell="C1" sqref="C1"/>
      <selection pane="bottomLeft" activeCell="A4" sqref="A4"/>
      <selection pane="bottomRight" activeCell="A2" sqref="A2:XFD447"/>
    </sheetView>
  </sheetViews>
  <sheetFormatPr defaultColWidth="14.453125" defaultRowHeight="15.75" customHeight="1"/>
  <cols>
    <col min="1" max="1" width="64.453125" customWidth="1"/>
    <col min="2" max="2" width="43.1796875" customWidth="1"/>
    <col min="3" max="3" width="45" customWidth="1"/>
    <col min="4" max="4" width="26.453125" customWidth="1"/>
    <col min="5" max="5" width="7" bestFit="1" customWidth="1"/>
    <col min="12" max="12" width="14.453125" style="137"/>
    <col min="14" max="14" width="4" customWidth="1"/>
    <col min="15" max="15" width="3.7265625" customWidth="1"/>
    <col min="18" max="19" width="4" customWidth="1"/>
    <col min="22" max="23" width="4" customWidth="1"/>
    <col min="26" max="27" width="4" customWidth="1"/>
    <col min="30" max="31" width="4" customWidth="1"/>
    <col min="34" max="35" width="4" customWidth="1"/>
    <col min="36" max="37" width="14.453125" customWidth="1"/>
    <col min="38" max="39" width="4" customWidth="1"/>
    <col min="40" max="40" width="14.453125" style="182"/>
    <col min="42" max="43" width="4" customWidth="1"/>
    <col min="46" max="47" width="4" customWidth="1"/>
    <col min="50" max="50" width="4" style="181" customWidth="1"/>
    <col min="51" max="51" width="4" customWidth="1"/>
    <col min="52" max="52" width="14.453125" style="181"/>
    <col min="54" max="55" width="4" customWidth="1"/>
    <col min="56" max="56" width="14.453125" style="188"/>
    <col min="57" max="57" width="16.453125" style="190" bestFit="1" customWidth="1"/>
    <col min="58" max="58" width="18.453125" style="188" bestFit="1" customWidth="1"/>
  </cols>
  <sheetData>
    <row r="1" spans="1:58" ht="1.5" customHeight="1">
      <c r="A1" s="1"/>
      <c r="B1" s="2"/>
      <c r="C1" s="2"/>
      <c r="D1" s="2"/>
      <c r="E1" s="3"/>
      <c r="F1" s="3"/>
      <c r="G1" s="4"/>
      <c r="H1" s="4"/>
      <c r="I1" s="5"/>
      <c r="J1" s="5"/>
      <c r="K1" s="6"/>
    </row>
    <row r="2" spans="1:58" ht="17.5">
      <c r="A2" s="1"/>
      <c r="B2" s="2"/>
      <c r="C2" s="2"/>
      <c r="D2" s="2"/>
      <c r="E2" s="3"/>
      <c r="F2" s="3"/>
      <c r="G2" s="4"/>
      <c r="H2" s="4"/>
      <c r="I2" s="5"/>
      <c r="J2" s="5"/>
      <c r="K2" s="6"/>
      <c r="L2" s="297" t="s">
        <v>653</v>
      </c>
      <c r="M2" s="298"/>
      <c r="N2" s="298"/>
      <c r="O2" s="299"/>
      <c r="P2" s="293" t="s">
        <v>654</v>
      </c>
      <c r="Q2" s="300"/>
      <c r="R2" s="298"/>
      <c r="S2" s="299"/>
      <c r="T2" s="293" t="s">
        <v>655</v>
      </c>
      <c r="U2" s="300"/>
      <c r="V2" s="298"/>
      <c r="W2" s="299"/>
      <c r="X2" s="293" t="s">
        <v>656</v>
      </c>
      <c r="Y2" s="294"/>
      <c r="Z2" s="295"/>
      <c r="AA2" s="296"/>
      <c r="AB2" s="293" t="s">
        <v>657</v>
      </c>
      <c r="AC2" s="304"/>
      <c r="AD2" s="305"/>
      <c r="AE2" s="306"/>
      <c r="AF2" s="301" t="s">
        <v>658</v>
      </c>
      <c r="AG2" s="302"/>
      <c r="AH2" s="303"/>
      <c r="AI2" s="303"/>
      <c r="AJ2" s="293" t="s">
        <v>659</v>
      </c>
      <c r="AK2" s="300"/>
      <c r="AL2" s="298"/>
      <c r="AM2" s="299"/>
      <c r="AN2" s="297" t="s">
        <v>652</v>
      </c>
      <c r="AO2" s="298"/>
      <c r="AP2" s="298"/>
      <c r="AQ2" s="299"/>
      <c r="AR2" s="293" t="s">
        <v>648</v>
      </c>
      <c r="AS2" s="300"/>
      <c r="AT2" s="298"/>
      <c r="AU2" s="299"/>
      <c r="AV2" s="293" t="s">
        <v>650</v>
      </c>
      <c r="AW2" s="300"/>
      <c r="AX2" s="298"/>
      <c r="AY2" s="299"/>
      <c r="AZ2" s="293" t="s">
        <v>651</v>
      </c>
      <c r="BA2" s="294"/>
      <c r="BB2" s="295"/>
      <c r="BC2" s="296"/>
    </row>
    <row r="3" spans="1:58" ht="18" customHeight="1">
      <c r="A3" s="7" t="s">
        <v>0</v>
      </c>
      <c r="B3" s="8" t="s">
        <v>1</v>
      </c>
      <c r="C3" s="8" t="s">
        <v>2</v>
      </c>
      <c r="D3" s="8" t="s">
        <v>3</v>
      </c>
      <c r="E3" s="9" t="s">
        <v>4</v>
      </c>
      <c r="F3" s="10" t="s">
        <v>5</v>
      </c>
      <c r="G3" s="11" t="s">
        <v>6</v>
      </c>
      <c r="H3" s="12" t="s">
        <v>5</v>
      </c>
      <c r="I3" s="13" t="s">
        <v>7</v>
      </c>
      <c r="J3" s="14" t="s">
        <v>5</v>
      </c>
      <c r="K3" s="133" t="s">
        <v>8</v>
      </c>
      <c r="L3" s="138" t="s">
        <v>644</v>
      </c>
      <c r="M3" s="139" t="s">
        <v>645</v>
      </c>
      <c r="N3" s="155" t="s">
        <v>646</v>
      </c>
      <c r="O3" s="155" t="s">
        <v>647</v>
      </c>
      <c r="P3" s="140" t="s">
        <v>644</v>
      </c>
      <c r="Q3" s="141" t="s">
        <v>645</v>
      </c>
      <c r="R3" s="156" t="s">
        <v>647</v>
      </c>
      <c r="S3" s="156" t="s">
        <v>647</v>
      </c>
      <c r="T3" s="148" t="s">
        <v>644</v>
      </c>
      <c r="U3" s="149" t="s">
        <v>645</v>
      </c>
      <c r="V3" s="157" t="s">
        <v>646</v>
      </c>
      <c r="W3" s="157" t="s">
        <v>647</v>
      </c>
      <c r="X3" s="142" t="s">
        <v>644</v>
      </c>
      <c r="Y3" s="143" t="s">
        <v>645</v>
      </c>
      <c r="Z3" s="159" t="s">
        <v>646</v>
      </c>
      <c r="AA3" s="159" t="s">
        <v>647</v>
      </c>
      <c r="AB3" s="138" t="s">
        <v>644</v>
      </c>
      <c r="AC3" s="139" t="s">
        <v>645</v>
      </c>
      <c r="AD3" s="155" t="s">
        <v>646</v>
      </c>
      <c r="AE3" s="155" t="s">
        <v>647</v>
      </c>
      <c r="AF3" s="141" t="s">
        <v>644</v>
      </c>
      <c r="AG3" s="141" t="s">
        <v>645</v>
      </c>
      <c r="AH3" s="156" t="s">
        <v>646</v>
      </c>
      <c r="AI3" s="156" t="s">
        <v>647</v>
      </c>
      <c r="AJ3" s="148" t="s">
        <v>644</v>
      </c>
      <c r="AK3" s="149" t="s">
        <v>645</v>
      </c>
      <c r="AL3" s="157" t="s">
        <v>646</v>
      </c>
      <c r="AM3" s="157" t="s">
        <v>647</v>
      </c>
      <c r="AN3" s="183" t="s">
        <v>644</v>
      </c>
      <c r="AO3" s="139" t="s">
        <v>645</v>
      </c>
      <c r="AP3" s="155" t="s">
        <v>646</v>
      </c>
      <c r="AQ3" s="155" t="s">
        <v>647</v>
      </c>
      <c r="AR3" s="140" t="s">
        <v>644</v>
      </c>
      <c r="AS3" s="141" t="s">
        <v>645</v>
      </c>
      <c r="AT3" s="156" t="s">
        <v>646</v>
      </c>
      <c r="AU3" s="156" t="s">
        <v>647</v>
      </c>
      <c r="AV3" s="148" t="s">
        <v>644</v>
      </c>
      <c r="AW3" s="149" t="s">
        <v>645</v>
      </c>
      <c r="AX3" s="157" t="s">
        <v>646</v>
      </c>
      <c r="AY3" s="157" t="s">
        <v>647</v>
      </c>
      <c r="AZ3" s="143" t="s">
        <v>644</v>
      </c>
      <c r="BA3" s="143" t="s">
        <v>645</v>
      </c>
      <c r="BB3" s="159" t="s">
        <v>646</v>
      </c>
      <c r="BC3" s="159" t="s">
        <v>647</v>
      </c>
      <c r="BD3" s="192" t="s">
        <v>660</v>
      </c>
      <c r="BE3" s="193" t="s">
        <v>662</v>
      </c>
      <c r="BF3" s="192" t="s">
        <v>661</v>
      </c>
    </row>
    <row r="4" spans="1:58" ht="18">
      <c r="A4" s="15" t="s">
        <v>9</v>
      </c>
      <c r="B4" s="16"/>
      <c r="C4" s="16"/>
      <c r="D4" s="16"/>
      <c r="E4" s="17"/>
      <c r="F4" s="17"/>
      <c r="G4" s="18"/>
      <c r="H4" s="19"/>
      <c r="I4" s="20"/>
      <c r="J4" s="20"/>
      <c r="K4" s="134">
        <f t="shared" ref="K4:K249" si="0">SUM(E4+G4+I4)</f>
        <v>0</v>
      </c>
      <c r="L4" s="144"/>
      <c r="M4" s="139"/>
      <c r="N4" s="139" t="s">
        <v>649</v>
      </c>
      <c r="O4" s="139" t="s">
        <v>649</v>
      </c>
      <c r="P4" s="152"/>
      <c r="Q4" s="141"/>
      <c r="R4" s="141" t="s">
        <v>649</v>
      </c>
      <c r="S4" s="141" t="s">
        <v>649</v>
      </c>
      <c r="T4" s="150"/>
      <c r="U4" s="149"/>
      <c r="V4" s="184" t="s">
        <v>649</v>
      </c>
      <c r="W4" s="184" t="s">
        <v>649</v>
      </c>
      <c r="X4" s="146"/>
      <c r="Y4" s="143"/>
      <c r="Z4" s="147" t="s">
        <v>649</v>
      </c>
      <c r="AA4" s="147" t="s">
        <v>649</v>
      </c>
      <c r="AB4" s="144"/>
      <c r="AC4" s="139"/>
      <c r="AD4" s="185" t="s">
        <v>649</v>
      </c>
      <c r="AE4" s="185" t="s">
        <v>649</v>
      </c>
      <c r="AF4" s="141"/>
      <c r="AG4" s="141"/>
      <c r="AH4" s="141" t="s">
        <v>649</v>
      </c>
      <c r="AI4" s="141" t="s">
        <v>649</v>
      </c>
      <c r="AJ4" s="150"/>
      <c r="AK4" s="149"/>
      <c r="AL4" s="149" t="s">
        <v>649</v>
      </c>
      <c r="AM4" s="149" t="s">
        <v>649</v>
      </c>
      <c r="AN4" s="151"/>
      <c r="AO4" s="139"/>
      <c r="AP4" s="139" t="s">
        <v>649</v>
      </c>
      <c r="AQ4" s="139" t="s">
        <v>649</v>
      </c>
      <c r="AR4" s="145"/>
      <c r="AS4" s="141"/>
      <c r="AT4" s="158" t="s">
        <v>649</v>
      </c>
      <c r="AU4" s="158" t="s">
        <v>649</v>
      </c>
      <c r="AV4" s="150"/>
      <c r="AW4" s="149"/>
      <c r="AX4" s="149" t="s">
        <v>649</v>
      </c>
      <c r="AY4" s="149" t="s">
        <v>649</v>
      </c>
      <c r="AZ4" s="143"/>
      <c r="BA4" s="143"/>
      <c r="BB4" s="143" t="s">
        <v>649</v>
      </c>
      <c r="BC4" s="143" t="s">
        <v>649</v>
      </c>
      <c r="BD4" s="194"/>
      <c r="BE4" s="194"/>
      <c r="BF4" s="195"/>
    </row>
    <row r="5" spans="1:58" ht="18">
      <c r="A5" s="21" t="s">
        <v>10</v>
      </c>
      <c r="B5" s="22" t="s">
        <v>11</v>
      </c>
      <c r="C5" s="22" t="s">
        <v>12</v>
      </c>
      <c r="D5" s="22" t="s">
        <v>13</v>
      </c>
      <c r="E5" s="23"/>
      <c r="F5" s="24"/>
      <c r="G5" s="25">
        <v>30</v>
      </c>
      <c r="H5" s="19"/>
      <c r="I5" s="20"/>
      <c r="J5" s="20"/>
      <c r="K5" s="134">
        <f t="shared" si="0"/>
        <v>30</v>
      </c>
      <c r="L5" s="151"/>
      <c r="M5" s="139"/>
      <c r="N5" s="139" t="s">
        <v>649</v>
      </c>
      <c r="O5" s="139" t="s">
        <v>649</v>
      </c>
      <c r="P5" s="152"/>
      <c r="Q5" s="141"/>
      <c r="R5" s="141" t="s">
        <v>649</v>
      </c>
      <c r="S5" s="141" t="s">
        <v>649</v>
      </c>
      <c r="T5" s="153"/>
      <c r="U5" s="149"/>
      <c r="V5" s="184" t="s">
        <v>649</v>
      </c>
      <c r="W5" s="184" t="s">
        <v>649</v>
      </c>
      <c r="X5" s="154"/>
      <c r="Y5" s="143"/>
      <c r="Z5" s="147" t="s">
        <v>649</v>
      </c>
      <c r="AA5" s="147" t="s">
        <v>649</v>
      </c>
      <c r="AB5" s="189">
        <v>67.739999999999995</v>
      </c>
      <c r="AC5" s="139">
        <f t="shared" ref="AC5:AC45" si="1">SUM(K5*AB5)</f>
        <v>2032.1999999999998</v>
      </c>
      <c r="AD5" s="185" t="s">
        <v>649</v>
      </c>
      <c r="AE5" s="185" t="s">
        <v>649</v>
      </c>
      <c r="AF5" s="141"/>
      <c r="AG5" s="141"/>
      <c r="AH5" s="141" t="s">
        <v>649</v>
      </c>
      <c r="AI5" s="141" t="s">
        <v>649</v>
      </c>
      <c r="AJ5" s="153"/>
      <c r="AK5" s="149"/>
      <c r="AL5" s="149" t="s">
        <v>649</v>
      </c>
      <c r="AM5" s="149" t="s">
        <v>649</v>
      </c>
      <c r="AN5" s="151"/>
      <c r="AO5" s="139"/>
      <c r="AP5" s="139" t="s">
        <v>649</v>
      </c>
      <c r="AQ5" s="139" t="s">
        <v>649</v>
      </c>
      <c r="AR5" s="152"/>
      <c r="AS5" s="141"/>
      <c r="AT5" s="158" t="s">
        <v>649</v>
      </c>
      <c r="AU5" s="158" t="s">
        <v>649</v>
      </c>
      <c r="AV5" s="153"/>
      <c r="AW5" s="149"/>
      <c r="AX5" s="149" t="s">
        <v>649</v>
      </c>
      <c r="AY5" s="149" t="s">
        <v>649</v>
      </c>
      <c r="AZ5" s="143"/>
      <c r="BA5" s="143"/>
      <c r="BB5" s="143" t="s">
        <v>649</v>
      </c>
      <c r="BC5" s="143" t="s">
        <v>649</v>
      </c>
      <c r="BD5" s="194">
        <f t="shared" ref="BD5:BD62" si="2">MIN(L5:BC5)</f>
        <v>67.739999999999995</v>
      </c>
      <c r="BE5" s="194">
        <f>SUM(BD5*K5)</f>
        <v>2032.1999999999998</v>
      </c>
      <c r="BF5" s="195" t="s">
        <v>657</v>
      </c>
    </row>
    <row r="6" spans="1:58" ht="18">
      <c r="A6" s="26" t="s">
        <v>14</v>
      </c>
      <c r="B6" s="27" t="s">
        <v>15</v>
      </c>
      <c r="C6" s="28" t="s">
        <v>16</v>
      </c>
      <c r="D6" s="27" t="s">
        <v>17</v>
      </c>
      <c r="E6" s="23"/>
      <c r="F6" s="24"/>
      <c r="G6" s="29">
        <v>30</v>
      </c>
      <c r="H6" s="19"/>
      <c r="I6" s="20"/>
      <c r="J6" s="20"/>
      <c r="K6" s="134">
        <f t="shared" si="0"/>
        <v>30</v>
      </c>
      <c r="L6" s="151">
        <v>45.95</v>
      </c>
      <c r="M6" s="139">
        <f t="shared" ref="M6:M56" si="3">SUM(K6*L6)</f>
        <v>1378.5</v>
      </c>
      <c r="N6" s="139" t="s">
        <v>649</v>
      </c>
      <c r="O6" s="139" t="s">
        <v>649</v>
      </c>
      <c r="P6" s="152"/>
      <c r="Q6" s="141"/>
      <c r="R6" s="141" t="s">
        <v>649</v>
      </c>
      <c r="S6" s="141" t="s">
        <v>649</v>
      </c>
      <c r="T6" s="153"/>
      <c r="U6" s="149"/>
      <c r="V6" s="184" t="s">
        <v>649</v>
      </c>
      <c r="W6" s="184" t="s">
        <v>649</v>
      </c>
      <c r="X6" s="154"/>
      <c r="Y6" s="143"/>
      <c r="Z6" s="147" t="s">
        <v>649</v>
      </c>
      <c r="AA6" s="147" t="s">
        <v>649</v>
      </c>
      <c r="AB6" s="189">
        <v>41.04</v>
      </c>
      <c r="AC6" s="139">
        <f t="shared" si="1"/>
        <v>1231.2</v>
      </c>
      <c r="AD6" s="185" t="s">
        <v>649</v>
      </c>
      <c r="AE6" s="185" t="s">
        <v>649</v>
      </c>
      <c r="AF6" s="141"/>
      <c r="AG6" s="141"/>
      <c r="AH6" s="141" t="s">
        <v>649</v>
      </c>
      <c r="AI6" s="141" t="s">
        <v>649</v>
      </c>
      <c r="AJ6" s="153"/>
      <c r="AK6" s="149"/>
      <c r="AL6" s="149" t="s">
        <v>649</v>
      </c>
      <c r="AM6" s="149" t="s">
        <v>649</v>
      </c>
      <c r="AN6" s="151">
        <v>69.88</v>
      </c>
      <c r="AO6" s="139">
        <f t="shared" ref="AO6:AO29" si="4">SUM(K6*AN6)</f>
        <v>2096.3999999999996</v>
      </c>
      <c r="AP6" s="139" t="s">
        <v>649</v>
      </c>
      <c r="AQ6" s="139" t="s">
        <v>649</v>
      </c>
      <c r="AR6" s="152"/>
      <c r="AS6" s="141"/>
      <c r="AT6" s="158" t="s">
        <v>649</v>
      </c>
      <c r="AU6" s="158" t="s">
        <v>649</v>
      </c>
      <c r="AV6" s="153"/>
      <c r="AW6" s="149"/>
      <c r="AX6" s="149" t="s">
        <v>649</v>
      </c>
      <c r="AY6" s="149" t="s">
        <v>649</v>
      </c>
      <c r="AZ6" s="143"/>
      <c r="BA6" s="143"/>
      <c r="BB6" s="143" t="s">
        <v>649</v>
      </c>
      <c r="BC6" s="143" t="s">
        <v>649</v>
      </c>
      <c r="BD6" s="194">
        <f t="shared" si="2"/>
        <v>41.04</v>
      </c>
      <c r="BE6" s="194">
        <f>SUM(BD6*K6)</f>
        <v>1231.2</v>
      </c>
      <c r="BF6" s="195" t="s">
        <v>657</v>
      </c>
    </row>
    <row r="7" spans="1:58" ht="18">
      <c r="A7" s="26" t="s">
        <v>18</v>
      </c>
      <c r="B7" s="27" t="s">
        <v>19</v>
      </c>
      <c r="C7" s="27" t="s">
        <v>20</v>
      </c>
      <c r="D7" s="27" t="s">
        <v>21</v>
      </c>
      <c r="E7" s="23"/>
      <c r="F7" s="24"/>
      <c r="G7" s="29">
        <v>30</v>
      </c>
      <c r="H7" s="19"/>
      <c r="I7" s="20"/>
      <c r="J7" s="20"/>
      <c r="K7" s="134">
        <f t="shared" si="0"/>
        <v>30</v>
      </c>
      <c r="L7" s="151">
        <v>59.75</v>
      </c>
      <c r="M7" s="139">
        <f t="shared" si="3"/>
        <v>1792.5</v>
      </c>
      <c r="N7" s="139" t="s">
        <v>649</v>
      </c>
      <c r="O7" s="139" t="s">
        <v>649</v>
      </c>
      <c r="P7" s="152"/>
      <c r="Q7" s="141"/>
      <c r="R7" s="141" t="s">
        <v>649</v>
      </c>
      <c r="S7" s="141" t="s">
        <v>649</v>
      </c>
      <c r="T7" s="153"/>
      <c r="U7" s="149"/>
      <c r="V7" s="184" t="s">
        <v>649</v>
      </c>
      <c r="W7" s="184" t="s">
        <v>649</v>
      </c>
      <c r="X7" s="154"/>
      <c r="Y7" s="143"/>
      <c r="Z7" s="147" t="s">
        <v>649</v>
      </c>
      <c r="AA7" s="147" t="s">
        <v>649</v>
      </c>
      <c r="AB7" s="189">
        <v>52.88</v>
      </c>
      <c r="AC7" s="139">
        <f t="shared" si="1"/>
        <v>1586.4</v>
      </c>
      <c r="AD7" s="185" t="s">
        <v>649</v>
      </c>
      <c r="AE7" s="185" t="s">
        <v>649</v>
      </c>
      <c r="AF7" s="141"/>
      <c r="AG7" s="141"/>
      <c r="AH7" s="141" t="s">
        <v>649</v>
      </c>
      <c r="AI7" s="141" t="s">
        <v>649</v>
      </c>
      <c r="AJ7" s="153"/>
      <c r="AK7" s="149"/>
      <c r="AL7" s="149" t="s">
        <v>649</v>
      </c>
      <c r="AM7" s="149" t="s">
        <v>649</v>
      </c>
      <c r="AN7" s="151">
        <v>243.75</v>
      </c>
      <c r="AO7" s="139">
        <f t="shared" si="4"/>
        <v>7312.5</v>
      </c>
      <c r="AP7" s="139" t="s">
        <v>649</v>
      </c>
      <c r="AQ7" s="139" t="s">
        <v>649</v>
      </c>
      <c r="AR7" s="152"/>
      <c r="AS7" s="141"/>
      <c r="AT7" s="158" t="s">
        <v>649</v>
      </c>
      <c r="AU7" s="158" t="s">
        <v>649</v>
      </c>
      <c r="AV7" s="153"/>
      <c r="AW7" s="149"/>
      <c r="AX7" s="149" t="s">
        <v>649</v>
      </c>
      <c r="AY7" s="149" t="s">
        <v>649</v>
      </c>
      <c r="AZ7" s="143"/>
      <c r="BA7" s="143"/>
      <c r="BB7" s="143" t="s">
        <v>649</v>
      </c>
      <c r="BC7" s="143" t="s">
        <v>649</v>
      </c>
      <c r="BD7" s="194">
        <f t="shared" si="2"/>
        <v>52.88</v>
      </c>
      <c r="BE7" s="194">
        <f>SUM(BD7*K7)</f>
        <v>1586.4</v>
      </c>
      <c r="BF7" s="195" t="s">
        <v>657</v>
      </c>
    </row>
    <row r="8" spans="1:58" ht="18">
      <c r="A8" s="26" t="s">
        <v>22</v>
      </c>
      <c r="B8" s="27" t="s">
        <v>23</v>
      </c>
      <c r="C8" s="27" t="s">
        <v>24</v>
      </c>
      <c r="D8" s="27" t="s">
        <v>17</v>
      </c>
      <c r="E8" s="23"/>
      <c r="F8" s="24"/>
      <c r="G8" s="29">
        <v>0</v>
      </c>
      <c r="H8" s="19"/>
      <c r="I8" s="20"/>
      <c r="J8" s="20"/>
      <c r="K8" s="134">
        <f t="shared" si="0"/>
        <v>0</v>
      </c>
      <c r="L8" s="151"/>
      <c r="M8" s="139"/>
      <c r="N8" s="139" t="s">
        <v>649</v>
      </c>
      <c r="O8" s="139" t="s">
        <v>649</v>
      </c>
      <c r="P8" s="152"/>
      <c r="Q8" s="141"/>
      <c r="R8" s="141" t="s">
        <v>649</v>
      </c>
      <c r="S8" s="141" t="s">
        <v>649</v>
      </c>
      <c r="T8" s="153"/>
      <c r="U8" s="149"/>
      <c r="V8" s="184" t="s">
        <v>649</v>
      </c>
      <c r="W8" s="184" t="s">
        <v>649</v>
      </c>
      <c r="X8" s="154"/>
      <c r="Y8" s="143"/>
      <c r="Z8" s="147" t="s">
        <v>649</v>
      </c>
      <c r="AA8" s="147" t="s">
        <v>649</v>
      </c>
      <c r="AB8" s="151"/>
      <c r="AC8" s="139"/>
      <c r="AD8" s="185" t="s">
        <v>649</v>
      </c>
      <c r="AE8" s="185" t="s">
        <v>649</v>
      </c>
      <c r="AF8" s="141"/>
      <c r="AG8" s="141"/>
      <c r="AH8" s="141" t="s">
        <v>649</v>
      </c>
      <c r="AI8" s="141" t="s">
        <v>649</v>
      </c>
      <c r="AJ8" s="153"/>
      <c r="AK8" s="149"/>
      <c r="AL8" s="149" t="s">
        <v>649</v>
      </c>
      <c r="AM8" s="149" t="s">
        <v>649</v>
      </c>
      <c r="AN8" s="151"/>
      <c r="AO8" s="139"/>
      <c r="AP8" s="139" t="s">
        <v>649</v>
      </c>
      <c r="AQ8" s="139" t="s">
        <v>649</v>
      </c>
      <c r="AR8" s="152"/>
      <c r="AS8" s="141"/>
      <c r="AT8" s="158" t="s">
        <v>649</v>
      </c>
      <c r="AU8" s="158" t="s">
        <v>649</v>
      </c>
      <c r="AV8" s="153"/>
      <c r="AW8" s="149"/>
      <c r="AX8" s="149" t="s">
        <v>649</v>
      </c>
      <c r="AY8" s="149" t="s">
        <v>649</v>
      </c>
      <c r="AZ8" s="143"/>
      <c r="BA8" s="143"/>
      <c r="BB8" s="143" t="s">
        <v>649</v>
      </c>
      <c r="BC8" s="143" t="s">
        <v>649</v>
      </c>
      <c r="BD8" s="194"/>
      <c r="BE8" s="194"/>
      <c r="BF8" s="195"/>
    </row>
    <row r="9" spans="1:58" ht="18">
      <c r="A9" s="26" t="s">
        <v>25</v>
      </c>
      <c r="B9" s="27" t="s">
        <v>26</v>
      </c>
      <c r="C9" s="27" t="s">
        <v>27</v>
      </c>
      <c r="D9" s="27" t="s">
        <v>28</v>
      </c>
      <c r="E9" s="23"/>
      <c r="F9" s="24"/>
      <c r="G9" s="29">
        <v>0</v>
      </c>
      <c r="H9" s="19"/>
      <c r="I9" s="20"/>
      <c r="J9" s="20"/>
      <c r="K9" s="134">
        <f t="shared" si="0"/>
        <v>0</v>
      </c>
      <c r="L9" s="151"/>
      <c r="M9" s="139"/>
      <c r="N9" s="139" t="s">
        <v>649</v>
      </c>
      <c r="O9" s="139" t="s">
        <v>649</v>
      </c>
      <c r="P9" s="152"/>
      <c r="Q9" s="141"/>
      <c r="R9" s="141" t="s">
        <v>649</v>
      </c>
      <c r="S9" s="141" t="s">
        <v>649</v>
      </c>
      <c r="T9" s="153"/>
      <c r="U9" s="149"/>
      <c r="V9" s="184" t="s">
        <v>649</v>
      </c>
      <c r="W9" s="184" t="s">
        <v>649</v>
      </c>
      <c r="X9" s="154"/>
      <c r="Y9" s="143"/>
      <c r="Z9" s="147" t="s">
        <v>649</v>
      </c>
      <c r="AA9" s="147" t="s">
        <v>649</v>
      </c>
      <c r="AB9" s="151"/>
      <c r="AC9" s="139"/>
      <c r="AD9" s="185" t="s">
        <v>649</v>
      </c>
      <c r="AE9" s="185" t="s">
        <v>649</v>
      </c>
      <c r="AF9" s="141"/>
      <c r="AG9" s="141"/>
      <c r="AH9" s="141" t="s">
        <v>649</v>
      </c>
      <c r="AI9" s="141" t="s">
        <v>649</v>
      </c>
      <c r="AJ9" s="153"/>
      <c r="AK9" s="149"/>
      <c r="AL9" s="149" t="s">
        <v>649</v>
      </c>
      <c r="AM9" s="149" t="s">
        <v>649</v>
      </c>
      <c r="AN9" s="151"/>
      <c r="AO9" s="139"/>
      <c r="AP9" s="139" t="s">
        <v>649</v>
      </c>
      <c r="AQ9" s="139" t="s">
        <v>649</v>
      </c>
      <c r="AR9" s="152"/>
      <c r="AS9" s="141"/>
      <c r="AT9" s="158" t="s">
        <v>649</v>
      </c>
      <c r="AU9" s="158" t="s">
        <v>649</v>
      </c>
      <c r="AV9" s="153"/>
      <c r="AW9" s="149"/>
      <c r="AX9" s="149" t="s">
        <v>649</v>
      </c>
      <c r="AY9" s="149" t="s">
        <v>649</v>
      </c>
      <c r="AZ9" s="143"/>
      <c r="BA9" s="143"/>
      <c r="BB9" s="143" t="s">
        <v>649</v>
      </c>
      <c r="BC9" s="143" t="s">
        <v>649</v>
      </c>
      <c r="BD9" s="194"/>
      <c r="BE9" s="194"/>
      <c r="BF9" s="195"/>
    </row>
    <row r="10" spans="1:58" ht="18">
      <c r="A10" s="26" t="s">
        <v>29</v>
      </c>
      <c r="B10" s="30" t="s">
        <v>30</v>
      </c>
      <c r="C10" s="30" t="s">
        <v>31</v>
      </c>
      <c r="D10" s="31" t="s">
        <v>32</v>
      </c>
      <c r="E10" s="23"/>
      <c r="F10" s="24"/>
      <c r="G10" s="32"/>
      <c r="H10" s="19"/>
      <c r="I10" s="20"/>
      <c r="J10" s="20"/>
      <c r="K10" s="134">
        <f t="shared" si="0"/>
        <v>0</v>
      </c>
      <c r="L10" s="151"/>
      <c r="M10" s="139"/>
      <c r="N10" s="139" t="s">
        <v>649</v>
      </c>
      <c r="O10" s="139" t="s">
        <v>649</v>
      </c>
      <c r="P10" s="152"/>
      <c r="Q10" s="141"/>
      <c r="R10" s="141" t="s">
        <v>649</v>
      </c>
      <c r="S10" s="141" t="s">
        <v>649</v>
      </c>
      <c r="T10" s="153"/>
      <c r="U10" s="149"/>
      <c r="V10" s="184" t="s">
        <v>649</v>
      </c>
      <c r="W10" s="184" t="s">
        <v>649</v>
      </c>
      <c r="X10" s="154"/>
      <c r="Y10" s="143"/>
      <c r="Z10" s="147" t="s">
        <v>649</v>
      </c>
      <c r="AA10" s="147" t="s">
        <v>649</v>
      </c>
      <c r="AB10" s="151"/>
      <c r="AC10" s="139"/>
      <c r="AD10" s="185" t="s">
        <v>649</v>
      </c>
      <c r="AE10" s="185" t="s">
        <v>649</v>
      </c>
      <c r="AF10" s="141"/>
      <c r="AG10" s="141"/>
      <c r="AH10" s="141" t="s">
        <v>649</v>
      </c>
      <c r="AI10" s="141" t="s">
        <v>649</v>
      </c>
      <c r="AJ10" s="153"/>
      <c r="AK10" s="149"/>
      <c r="AL10" s="149" t="s">
        <v>649</v>
      </c>
      <c r="AM10" s="149" t="s">
        <v>649</v>
      </c>
      <c r="AN10" s="151"/>
      <c r="AO10" s="139"/>
      <c r="AP10" s="139" t="s">
        <v>649</v>
      </c>
      <c r="AQ10" s="139" t="s">
        <v>649</v>
      </c>
      <c r="AR10" s="152"/>
      <c r="AS10" s="141"/>
      <c r="AT10" s="158" t="s">
        <v>649</v>
      </c>
      <c r="AU10" s="158" t="s">
        <v>649</v>
      </c>
      <c r="AV10" s="153"/>
      <c r="AW10" s="149"/>
      <c r="AX10" s="149" t="s">
        <v>649</v>
      </c>
      <c r="AY10" s="149" t="s">
        <v>649</v>
      </c>
      <c r="AZ10" s="143"/>
      <c r="BA10" s="143"/>
      <c r="BB10" s="143" t="s">
        <v>649</v>
      </c>
      <c r="BC10" s="143" t="s">
        <v>649</v>
      </c>
      <c r="BD10" s="194"/>
      <c r="BE10" s="194"/>
      <c r="BF10" s="195"/>
    </row>
    <row r="11" spans="1:58" ht="18">
      <c r="A11" s="33" t="s">
        <v>33</v>
      </c>
      <c r="B11" s="33"/>
      <c r="C11" s="33"/>
      <c r="D11" s="33"/>
      <c r="E11" s="23">
        <v>0</v>
      </c>
      <c r="F11" s="24"/>
      <c r="G11" s="19"/>
      <c r="H11" s="19"/>
      <c r="I11" s="20"/>
      <c r="J11" s="20"/>
      <c r="K11" s="134">
        <f t="shared" si="0"/>
        <v>0</v>
      </c>
      <c r="L11" s="151"/>
      <c r="M11" s="139"/>
      <c r="N11" s="139" t="s">
        <v>649</v>
      </c>
      <c r="O11" s="139" t="s">
        <v>649</v>
      </c>
      <c r="P11" s="152"/>
      <c r="Q11" s="141"/>
      <c r="R11" s="141" t="s">
        <v>649</v>
      </c>
      <c r="S11" s="141" t="s">
        <v>649</v>
      </c>
      <c r="T11" s="153"/>
      <c r="U11" s="149"/>
      <c r="V11" s="184" t="s">
        <v>649</v>
      </c>
      <c r="W11" s="184" t="s">
        <v>649</v>
      </c>
      <c r="X11" s="154"/>
      <c r="Y11" s="143"/>
      <c r="Z11" s="147" t="s">
        <v>649</v>
      </c>
      <c r="AA11" s="147" t="s">
        <v>649</v>
      </c>
      <c r="AB11" s="151"/>
      <c r="AC11" s="139"/>
      <c r="AD11" s="185" t="s">
        <v>649</v>
      </c>
      <c r="AE11" s="185" t="s">
        <v>649</v>
      </c>
      <c r="AF11" s="141"/>
      <c r="AG11" s="141"/>
      <c r="AH11" s="141" t="s">
        <v>649</v>
      </c>
      <c r="AI11" s="141" t="s">
        <v>649</v>
      </c>
      <c r="AJ11" s="153"/>
      <c r="AK11" s="149"/>
      <c r="AL11" s="149" t="s">
        <v>649</v>
      </c>
      <c r="AM11" s="149" t="s">
        <v>649</v>
      </c>
      <c r="AN11" s="151"/>
      <c r="AO11" s="139"/>
      <c r="AP11" s="139" t="s">
        <v>649</v>
      </c>
      <c r="AQ11" s="139" t="s">
        <v>649</v>
      </c>
      <c r="AR11" s="152"/>
      <c r="AS11" s="141"/>
      <c r="AT11" s="158" t="s">
        <v>649</v>
      </c>
      <c r="AU11" s="158" t="s">
        <v>649</v>
      </c>
      <c r="AV11" s="153"/>
      <c r="AW11" s="149"/>
      <c r="AX11" s="149" t="s">
        <v>649</v>
      </c>
      <c r="AY11" s="149" t="s">
        <v>649</v>
      </c>
      <c r="AZ11" s="143"/>
      <c r="BA11" s="143"/>
      <c r="BB11" s="143" t="s">
        <v>649</v>
      </c>
      <c r="BC11" s="143" t="s">
        <v>649</v>
      </c>
      <c r="BD11" s="194"/>
      <c r="BE11" s="194"/>
      <c r="BF11" s="195"/>
    </row>
    <row r="12" spans="1:58" ht="18">
      <c r="A12" s="33" t="s">
        <v>34</v>
      </c>
      <c r="B12" s="33"/>
      <c r="C12" s="33"/>
      <c r="D12" s="33"/>
      <c r="E12" s="23"/>
      <c r="F12" s="24"/>
      <c r="G12" s="34">
        <v>8</v>
      </c>
      <c r="H12" s="19"/>
      <c r="I12" s="20"/>
      <c r="J12" s="20"/>
      <c r="K12" s="134">
        <f t="shared" si="0"/>
        <v>8</v>
      </c>
      <c r="L12" s="189">
        <v>6.25</v>
      </c>
      <c r="M12" s="139">
        <f t="shared" si="3"/>
        <v>50</v>
      </c>
      <c r="N12" s="139" t="s">
        <v>649</v>
      </c>
      <c r="O12" s="139" t="s">
        <v>649</v>
      </c>
      <c r="P12" s="152"/>
      <c r="Q12" s="141"/>
      <c r="R12" s="141" t="s">
        <v>649</v>
      </c>
      <c r="S12" s="141" t="s">
        <v>649</v>
      </c>
      <c r="T12" s="153"/>
      <c r="U12" s="149"/>
      <c r="V12" s="184" t="s">
        <v>649</v>
      </c>
      <c r="W12" s="184" t="s">
        <v>649</v>
      </c>
      <c r="X12" s="154"/>
      <c r="Y12" s="143"/>
      <c r="Z12" s="147" t="s">
        <v>649</v>
      </c>
      <c r="AA12" s="147" t="s">
        <v>649</v>
      </c>
      <c r="AB12" s="151"/>
      <c r="AC12" s="139"/>
      <c r="AD12" s="185" t="s">
        <v>649</v>
      </c>
      <c r="AE12" s="185" t="s">
        <v>649</v>
      </c>
      <c r="AF12" s="141"/>
      <c r="AG12" s="141"/>
      <c r="AH12" s="141" t="s">
        <v>649</v>
      </c>
      <c r="AI12" s="141" t="s">
        <v>649</v>
      </c>
      <c r="AJ12" s="153"/>
      <c r="AK12" s="149"/>
      <c r="AL12" s="149" t="s">
        <v>649</v>
      </c>
      <c r="AM12" s="149" t="s">
        <v>649</v>
      </c>
      <c r="AN12" s="151"/>
      <c r="AO12" s="139"/>
      <c r="AP12" s="139" t="s">
        <v>649</v>
      </c>
      <c r="AQ12" s="139" t="s">
        <v>649</v>
      </c>
      <c r="AR12" s="152"/>
      <c r="AS12" s="141"/>
      <c r="AT12" s="158" t="s">
        <v>649</v>
      </c>
      <c r="AU12" s="158" t="s">
        <v>649</v>
      </c>
      <c r="AV12" s="153"/>
      <c r="AW12" s="149"/>
      <c r="AX12" s="149" t="s">
        <v>649</v>
      </c>
      <c r="AY12" s="149" t="s">
        <v>649</v>
      </c>
      <c r="AZ12" s="143"/>
      <c r="BA12" s="143"/>
      <c r="BB12" s="143" t="s">
        <v>649</v>
      </c>
      <c r="BC12" s="143" t="s">
        <v>649</v>
      </c>
      <c r="BD12" s="194">
        <f t="shared" si="2"/>
        <v>6.25</v>
      </c>
      <c r="BE12" s="194">
        <f>SUM(BD12*K12)</f>
        <v>50</v>
      </c>
      <c r="BF12" s="195" t="s">
        <v>653</v>
      </c>
    </row>
    <row r="13" spans="1:58" ht="18">
      <c r="A13" s="33" t="s">
        <v>35</v>
      </c>
      <c r="B13" s="33" t="s">
        <v>36</v>
      </c>
      <c r="C13" s="33" t="s">
        <v>37</v>
      </c>
      <c r="D13" s="33"/>
      <c r="E13" s="23"/>
      <c r="F13" s="24"/>
      <c r="G13" s="19"/>
      <c r="H13" s="19"/>
      <c r="I13" s="20"/>
      <c r="J13" s="20"/>
      <c r="K13" s="134">
        <f t="shared" si="0"/>
        <v>0</v>
      </c>
      <c r="L13" s="151"/>
      <c r="M13" s="139"/>
      <c r="N13" s="139" t="s">
        <v>649</v>
      </c>
      <c r="O13" s="139" t="s">
        <v>649</v>
      </c>
      <c r="P13" s="152"/>
      <c r="Q13" s="141"/>
      <c r="R13" s="141" t="s">
        <v>649</v>
      </c>
      <c r="S13" s="141" t="s">
        <v>649</v>
      </c>
      <c r="T13" s="153"/>
      <c r="U13" s="149"/>
      <c r="V13" s="184" t="s">
        <v>649</v>
      </c>
      <c r="W13" s="184" t="s">
        <v>649</v>
      </c>
      <c r="X13" s="154"/>
      <c r="Y13" s="143"/>
      <c r="Z13" s="147" t="s">
        <v>649</v>
      </c>
      <c r="AA13" s="147" t="s">
        <v>649</v>
      </c>
      <c r="AB13" s="151"/>
      <c r="AC13" s="139"/>
      <c r="AD13" s="185" t="s">
        <v>649</v>
      </c>
      <c r="AE13" s="185" t="s">
        <v>649</v>
      </c>
      <c r="AF13" s="141"/>
      <c r="AG13" s="141"/>
      <c r="AH13" s="141" t="s">
        <v>649</v>
      </c>
      <c r="AI13" s="141" t="s">
        <v>649</v>
      </c>
      <c r="AJ13" s="153"/>
      <c r="AK13" s="149"/>
      <c r="AL13" s="149" t="s">
        <v>649</v>
      </c>
      <c r="AM13" s="149" t="s">
        <v>649</v>
      </c>
      <c r="AN13" s="151"/>
      <c r="AO13" s="139"/>
      <c r="AP13" s="139" t="s">
        <v>649</v>
      </c>
      <c r="AQ13" s="139" t="s">
        <v>649</v>
      </c>
      <c r="AR13" s="152"/>
      <c r="AS13" s="141"/>
      <c r="AT13" s="158" t="s">
        <v>649</v>
      </c>
      <c r="AU13" s="158" t="s">
        <v>649</v>
      </c>
      <c r="AV13" s="153"/>
      <c r="AW13" s="149"/>
      <c r="AX13" s="149" t="s">
        <v>649</v>
      </c>
      <c r="AY13" s="149" t="s">
        <v>649</v>
      </c>
      <c r="AZ13" s="143"/>
      <c r="BA13" s="143"/>
      <c r="BB13" s="143" t="s">
        <v>649</v>
      </c>
      <c r="BC13" s="143" t="s">
        <v>649</v>
      </c>
      <c r="BD13" s="194"/>
      <c r="BE13" s="194"/>
      <c r="BF13" s="195"/>
    </row>
    <row r="14" spans="1:58" ht="18">
      <c r="A14" s="35" t="s">
        <v>38</v>
      </c>
      <c r="B14" s="36" t="s">
        <v>39</v>
      </c>
      <c r="C14" s="33"/>
      <c r="D14" s="33"/>
      <c r="E14" s="23"/>
      <c r="F14" s="24"/>
      <c r="G14" s="19"/>
      <c r="H14" s="19"/>
      <c r="I14" s="20"/>
      <c r="J14" s="20"/>
      <c r="K14" s="134">
        <f t="shared" si="0"/>
        <v>0</v>
      </c>
      <c r="L14" s="151"/>
      <c r="M14" s="139"/>
      <c r="N14" s="139" t="s">
        <v>649</v>
      </c>
      <c r="O14" s="139" t="s">
        <v>649</v>
      </c>
      <c r="P14" s="152"/>
      <c r="Q14" s="141"/>
      <c r="R14" s="141" t="s">
        <v>649</v>
      </c>
      <c r="S14" s="141" t="s">
        <v>649</v>
      </c>
      <c r="T14" s="153"/>
      <c r="U14" s="149"/>
      <c r="V14" s="184" t="s">
        <v>649</v>
      </c>
      <c r="W14" s="184" t="s">
        <v>649</v>
      </c>
      <c r="X14" s="154"/>
      <c r="Y14" s="143"/>
      <c r="Z14" s="147" t="s">
        <v>649</v>
      </c>
      <c r="AA14" s="147" t="s">
        <v>649</v>
      </c>
      <c r="AB14" s="151"/>
      <c r="AC14" s="139"/>
      <c r="AD14" s="185" t="s">
        <v>649</v>
      </c>
      <c r="AE14" s="185" t="s">
        <v>649</v>
      </c>
      <c r="AF14" s="141"/>
      <c r="AG14" s="141"/>
      <c r="AH14" s="141" t="s">
        <v>649</v>
      </c>
      <c r="AI14" s="141" t="s">
        <v>649</v>
      </c>
      <c r="AJ14" s="153"/>
      <c r="AK14" s="149"/>
      <c r="AL14" s="149" t="s">
        <v>649</v>
      </c>
      <c r="AM14" s="149" t="s">
        <v>649</v>
      </c>
      <c r="AN14" s="151"/>
      <c r="AO14" s="139"/>
      <c r="AP14" s="139" t="s">
        <v>649</v>
      </c>
      <c r="AQ14" s="139" t="s">
        <v>649</v>
      </c>
      <c r="AR14" s="152"/>
      <c r="AS14" s="141"/>
      <c r="AT14" s="158" t="s">
        <v>649</v>
      </c>
      <c r="AU14" s="158" t="s">
        <v>649</v>
      </c>
      <c r="AV14" s="153"/>
      <c r="AW14" s="149"/>
      <c r="AX14" s="149" t="s">
        <v>649</v>
      </c>
      <c r="AY14" s="149" t="s">
        <v>649</v>
      </c>
      <c r="AZ14" s="143"/>
      <c r="BA14" s="143"/>
      <c r="BB14" s="143" t="s">
        <v>649</v>
      </c>
      <c r="BC14" s="143" t="s">
        <v>649</v>
      </c>
      <c r="BD14" s="194"/>
      <c r="BE14" s="194"/>
      <c r="BF14" s="195"/>
    </row>
    <row r="15" spans="1:58" ht="18">
      <c r="A15" s="21" t="s">
        <v>40</v>
      </c>
      <c r="B15" s="37" t="s">
        <v>41</v>
      </c>
      <c r="C15" s="38"/>
      <c r="D15" s="37" t="s">
        <v>41</v>
      </c>
      <c r="E15" s="23"/>
      <c r="F15" s="24"/>
      <c r="G15" s="34">
        <v>10</v>
      </c>
      <c r="H15" s="19"/>
      <c r="I15" s="20"/>
      <c r="J15" s="20"/>
      <c r="K15" s="134">
        <f t="shared" si="0"/>
        <v>10</v>
      </c>
      <c r="L15" s="151">
        <v>24</v>
      </c>
      <c r="M15" s="139">
        <f t="shared" si="3"/>
        <v>240</v>
      </c>
      <c r="N15" s="139" t="s">
        <v>649</v>
      </c>
      <c r="O15" s="139" t="s">
        <v>649</v>
      </c>
      <c r="P15" s="152"/>
      <c r="Q15" s="141"/>
      <c r="R15" s="141" t="s">
        <v>649</v>
      </c>
      <c r="S15" s="141" t="s">
        <v>649</v>
      </c>
      <c r="T15" s="153"/>
      <c r="U15" s="149"/>
      <c r="V15" s="184" t="s">
        <v>649</v>
      </c>
      <c r="W15" s="184" t="s">
        <v>649</v>
      </c>
      <c r="X15" s="154"/>
      <c r="Y15" s="143"/>
      <c r="Z15" s="147" t="s">
        <v>649</v>
      </c>
      <c r="AA15" s="147" t="s">
        <v>649</v>
      </c>
      <c r="AB15" s="151"/>
      <c r="AC15" s="139"/>
      <c r="AD15" s="185" t="s">
        <v>649</v>
      </c>
      <c r="AE15" s="185" t="s">
        <v>649</v>
      </c>
      <c r="AF15" s="141"/>
      <c r="AG15" s="141"/>
      <c r="AH15" s="141" t="s">
        <v>649</v>
      </c>
      <c r="AI15" s="141" t="s">
        <v>649</v>
      </c>
      <c r="AJ15" s="153"/>
      <c r="AK15" s="149"/>
      <c r="AL15" s="149" t="s">
        <v>649</v>
      </c>
      <c r="AM15" s="149" t="s">
        <v>649</v>
      </c>
      <c r="AN15" s="189">
        <v>14.86623</v>
      </c>
      <c r="AO15" s="139">
        <f t="shared" si="4"/>
        <v>148.66229999999999</v>
      </c>
      <c r="AP15" s="139" t="s">
        <v>649</v>
      </c>
      <c r="AQ15" s="139" t="s">
        <v>649</v>
      </c>
      <c r="AR15" s="152"/>
      <c r="AS15" s="141"/>
      <c r="AT15" s="158" t="s">
        <v>649</v>
      </c>
      <c r="AU15" s="158" t="s">
        <v>649</v>
      </c>
      <c r="AV15" s="153"/>
      <c r="AW15" s="149"/>
      <c r="AX15" s="149" t="s">
        <v>649</v>
      </c>
      <c r="AY15" s="149" t="s">
        <v>649</v>
      </c>
      <c r="AZ15" s="143"/>
      <c r="BA15" s="143"/>
      <c r="BB15" s="143" t="s">
        <v>649</v>
      </c>
      <c r="BC15" s="143" t="s">
        <v>649</v>
      </c>
      <c r="BD15" s="194">
        <f t="shared" si="2"/>
        <v>14.86623</v>
      </c>
      <c r="BE15" s="194">
        <f>SUM(BD15*K15)</f>
        <v>148.66229999999999</v>
      </c>
      <c r="BF15" s="195" t="s">
        <v>652</v>
      </c>
    </row>
    <row r="16" spans="1:58" ht="18">
      <c r="A16" s="33" t="s">
        <v>42</v>
      </c>
      <c r="B16" s="33" t="s">
        <v>43</v>
      </c>
      <c r="C16" s="33" t="s">
        <v>44</v>
      </c>
      <c r="D16" s="33"/>
      <c r="E16" s="23"/>
      <c r="F16" s="24"/>
      <c r="G16" s="34">
        <v>0</v>
      </c>
      <c r="H16" s="19"/>
      <c r="I16" s="20"/>
      <c r="J16" s="20"/>
      <c r="K16" s="134">
        <f t="shared" si="0"/>
        <v>0</v>
      </c>
      <c r="L16" s="151"/>
      <c r="M16" s="139"/>
      <c r="N16" s="139" t="s">
        <v>649</v>
      </c>
      <c r="O16" s="139" t="s">
        <v>649</v>
      </c>
      <c r="P16" s="152"/>
      <c r="Q16" s="141"/>
      <c r="R16" s="141" t="s">
        <v>649</v>
      </c>
      <c r="S16" s="141" t="s">
        <v>649</v>
      </c>
      <c r="T16" s="153"/>
      <c r="U16" s="149"/>
      <c r="V16" s="184" t="s">
        <v>649</v>
      </c>
      <c r="W16" s="184" t="s">
        <v>649</v>
      </c>
      <c r="X16" s="154"/>
      <c r="Y16" s="143"/>
      <c r="Z16" s="147" t="s">
        <v>649</v>
      </c>
      <c r="AA16" s="147" t="s">
        <v>649</v>
      </c>
      <c r="AB16" s="151"/>
      <c r="AC16" s="139"/>
      <c r="AD16" s="185" t="s">
        <v>649</v>
      </c>
      <c r="AE16" s="185" t="s">
        <v>649</v>
      </c>
      <c r="AF16" s="141"/>
      <c r="AG16" s="141"/>
      <c r="AH16" s="141" t="s">
        <v>649</v>
      </c>
      <c r="AI16" s="141" t="s">
        <v>649</v>
      </c>
      <c r="AJ16" s="153"/>
      <c r="AK16" s="149"/>
      <c r="AL16" s="149" t="s">
        <v>649</v>
      </c>
      <c r="AM16" s="149" t="s">
        <v>649</v>
      </c>
      <c r="AN16" s="151"/>
      <c r="AO16" s="139"/>
      <c r="AP16" s="139" t="s">
        <v>649</v>
      </c>
      <c r="AQ16" s="139" t="s">
        <v>649</v>
      </c>
      <c r="AR16" s="152"/>
      <c r="AS16" s="141"/>
      <c r="AT16" s="158" t="s">
        <v>649</v>
      </c>
      <c r="AU16" s="158" t="s">
        <v>649</v>
      </c>
      <c r="AV16" s="153"/>
      <c r="AW16" s="149"/>
      <c r="AX16" s="149" t="s">
        <v>649</v>
      </c>
      <c r="AY16" s="149" t="s">
        <v>649</v>
      </c>
      <c r="AZ16" s="143"/>
      <c r="BA16" s="143"/>
      <c r="BB16" s="143" t="s">
        <v>649</v>
      </c>
      <c r="BC16" s="143" t="s">
        <v>649</v>
      </c>
      <c r="BD16" s="194"/>
      <c r="BE16" s="194"/>
      <c r="BF16" s="195"/>
    </row>
    <row r="17" spans="1:58" ht="18">
      <c r="A17" s="33" t="s">
        <v>45</v>
      </c>
      <c r="B17" s="33" t="s">
        <v>46</v>
      </c>
      <c r="C17" s="33"/>
      <c r="D17" s="33"/>
      <c r="E17" s="23"/>
      <c r="F17" s="24"/>
      <c r="G17" s="39">
        <v>0</v>
      </c>
      <c r="H17" s="19"/>
      <c r="I17" s="20"/>
      <c r="J17" s="20"/>
      <c r="K17" s="134">
        <f t="shared" si="0"/>
        <v>0</v>
      </c>
      <c r="L17" s="151"/>
      <c r="M17" s="139"/>
      <c r="N17" s="139" t="s">
        <v>649</v>
      </c>
      <c r="O17" s="139" t="s">
        <v>649</v>
      </c>
      <c r="P17" s="152"/>
      <c r="Q17" s="141"/>
      <c r="R17" s="141" t="s">
        <v>649</v>
      </c>
      <c r="S17" s="141" t="s">
        <v>649</v>
      </c>
      <c r="T17" s="153"/>
      <c r="U17" s="149"/>
      <c r="V17" s="184" t="s">
        <v>649</v>
      </c>
      <c r="W17" s="184" t="s">
        <v>649</v>
      </c>
      <c r="X17" s="154"/>
      <c r="Y17" s="143"/>
      <c r="Z17" s="147" t="s">
        <v>649</v>
      </c>
      <c r="AA17" s="147" t="s">
        <v>649</v>
      </c>
      <c r="AB17" s="151"/>
      <c r="AC17" s="139"/>
      <c r="AD17" s="185" t="s">
        <v>649</v>
      </c>
      <c r="AE17" s="185" t="s">
        <v>649</v>
      </c>
      <c r="AF17" s="141"/>
      <c r="AG17" s="141"/>
      <c r="AH17" s="141" t="s">
        <v>649</v>
      </c>
      <c r="AI17" s="141" t="s">
        <v>649</v>
      </c>
      <c r="AJ17" s="153"/>
      <c r="AK17" s="149"/>
      <c r="AL17" s="149" t="s">
        <v>649</v>
      </c>
      <c r="AM17" s="149" t="s">
        <v>649</v>
      </c>
      <c r="AN17" s="151"/>
      <c r="AO17" s="139"/>
      <c r="AP17" s="139" t="s">
        <v>649</v>
      </c>
      <c r="AQ17" s="139" t="s">
        <v>649</v>
      </c>
      <c r="AR17" s="152"/>
      <c r="AS17" s="141"/>
      <c r="AT17" s="158" t="s">
        <v>649</v>
      </c>
      <c r="AU17" s="158" t="s">
        <v>649</v>
      </c>
      <c r="AV17" s="153"/>
      <c r="AW17" s="149"/>
      <c r="AX17" s="149" t="s">
        <v>649</v>
      </c>
      <c r="AY17" s="149" t="s">
        <v>649</v>
      </c>
      <c r="AZ17" s="143"/>
      <c r="BA17" s="143"/>
      <c r="BB17" s="143" t="s">
        <v>649</v>
      </c>
      <c r="BC17" s="143" t="s">
        <v>649</v>
      </c>
      <c r="BD17" s="194"/>
      <c r="BE17" s="194"/>
      <c r="BF17" s="195"/>
    </row>
    <row r="18" spans="1:58" ht="18">
      <c r="A18" s="33" t="s">
        <v>47</v>
      </c>
      <c r="B18" s="33" t="s">
        <v>48</v>
      </c>
      <c r="C18" s="33"/>
      <c r="D18" s="33"/>
      <c r="E18" s="23"/>
      <c r="F18" s="24"/>
      <c r="G18" s="39">
        <v>0</v>
      </c>
      <c r="H18" s="19"/>
      <c r="I18" s="20"/>
      <c r="J18" s="20"/>
      <c r="K18" s="134">
        <f t="shared" si="0"/>
        <v>0</v>
      </c>
      <c r="L18" s="151"/>
      <c r="M18" s="139"/>
      <c r="N18" s="139" t="s">
        <v>649</v>
      </c>
      <c r="O18" s="139" t="s">
        <v>649</v>
      </c>
      <c r="P18" s="152"/>
      <c r="Q18" s="141"/>
      <c r="R18" s="141" t="s">
        <v>649</v>
      </c>
      <c r="S18" s="141" t="s">
        <v>649</v>
      </c>
      <c r="T18" s="153"/>
      <c r="U18" s="149"/>
      <c r="V18" s="184" t="s">
        <v>649</v>
      </c>
      <c r="W18" s="184" t="s">
        <v>649</v>
      </c>
      <c r="X18" s="154"/>
      <c r="Y18" s="143"/>
      <c r="Z18" s="147" t="s">
        <v>649</v>
      </c>
      <c r="AA18" s="147" t="s">
        <v>649</v>
      </c>
      <c r="AB18" s="151"/>
      <c r="AC18" s="139"/>
      <c r="AD18" s="185" t="s">
        <v>649</v>
      </c>
      <c r="AE18" s="185" t="s">
        <v>649</v>
      </c>
      <c r="AF18" s="141"/>
      <c r="AG18" s="141"/>
      <c r="AH18" s="141" t="s">
        <v>649</v>
      </c>
      <c r="AI18" s="141" t="s">
        <v>649</v>
      </c>
      <c r="AJ18" s="153"/>
      <c r="AK18" s="149"/>
      <c r="AL18" s="149" t="s">
        <v>649</v>
      </c>
      <c r="AM18" s="149" t="s">
        <v>649</v>
      </c>
      <c r="AN18" s="151"/>
      <c r="AO18" s="139"/>
      <c r="AP18" s="139" t="s">
        <v>649</v>
      </c>
      <c r="AQ18" s="139" t="s">
        <v>649</v>
      </c>
      <c r="AR18" s="152"/>
      <c r="AS18" s="141"/>
      <c r="AT18" s="158" t="s">
        <v>649</v>
      </c>
      <c r="AU18" s="158" t="s">
        <v>649</v>
      </c>
      <c r="AV18" s="153"/>
      <c r="AW18" s="149"/>
      <c r="AX18" s="149" t="s">
        <v>649</v>
      </c>
      <c r="AY18" s="149" t="s">
        <v>649</v>
      </c>
      <c r="AZ18" s="143"/>
      <c r="BA18" s="143"/>
      <c r="BB18" s="143" t="s">
        <v>649</v>
      </c>
      <c r="BC18" s="143" t="s">
        <v>649</v>
      </c>
      <c r="BD18" s="194"/>
      <c r="BE18" s="194"/>
      <c r="BF18" s="195"/>
    </row>
    <row r="19" spans="1:58" ht="18">
      <c r="A19" s="33" t="s">
        <v>49</v>
      </c>
      <c r="B19" s="33" t="s">
        <v>50</v>
      </c>
      <c r="C19" s="33"/>
      <c r="D19" s="33"/>
      <c r="E19" s="23"/>
      <c r="F19" s="24"/>
      <c r="G19" s="39">
        <v>0</v>
      </c>
      <c r="H19" s="19"/>
      <c r="I19" s="20"/>
      <c r="J19" s="20"/>
      <c r="K19" s="134">
        <f t="shared" si="0"/>
        <v>0</v>
      </c>
      <c r="L19" s="151"/>
      <c r="M19" s="139"/>
      <c r="N19" s="139" t="s">
        <v>649</v>
      </c>
      <c r="O19" s="139" t="s">
        <v>649</v>
      </c>
      <c r="P19" s="152"/>
      <c r="Q19" s="141"/>
      <c r="R19" s="141" t="s">
        <v>649</v>
      </c>
      <c r="S19" s="141" t="s">
        <v>649</v>
      </c>
      <c r="T19" s="153"/>
      <c r="U19" s="149"/>
      <c r="V19" s="184" t="s">
        <v>649</v>
      </c>
      <c r="W19" s="184" t="s">
        <v>649</v>
      </c>
      <c r="X19" s="154"/>
      <c r="Y19" s="143"/>
      <c r="Z19" s="147" t="s">
        <v>649</v>
      </c>
      <c r="AA19" s="147" t="s">
        <v>649</v>
      </c>
      <c r="AB19" s="151"/>
      <c r="AC19" s="139"/>
      <c r="AD19" s="185" t="s">
        <v>649</v>
      </c>
      <c r="AE19" s="185" t="s">
        <v>649</v>
      </c>
      <c r="AF19" s="141"/>
      <c r="AG19" s="141"/>
      <c r="AH19" s="141" t="s">
        <v>649</v>
      </c>
      <c r="AI19" s="141" t="s">
        <v>649</v>
      </c>
      <c r="AJ19" s="153"/>
      <c r="AK19" s="149"/>
      <c r="AL19" s="149" t="s">
        <v>649</v>
      </c>
      <c r="AM19" s="149" t="s">
        <v>649</v>
      </c>
      <c r="AN19" s="151"/>
      <c r="AO19" s="139"/>
      <c r="AP19" s="139" t="s">
        <v>649</v>
      </c>
      <c r="AQ19" s="139" t="s">
        <v>649</v>
      </c>
      <c r="AR19" s="152"/>
      <c r="AS19" s="141"/>
      <c r="AT19" s="158" t="s">
        <v>649</v>
      </c>
      <c r="AU19" s="158" t="s">
        <v>649</v>
      </c>
      <c r="AV19" s="153"/>
      <c r="AW19" s="149"/>
      <c r="AX19" s="149" t="s">
        <v>649</v>
      </c>
      <c r="AY19" s="149" t="s">
        <v>649</v>
      </c>
      <c r="AZ19" s="143"/>
      <c r="BA19" s="143"/>
      <c r="BB19" s="143" t="s">
        <v>649</v>
      </c>
      <c r="BC19" s="143" t="s">
        <v>649</v>
      </c>
      <c r="BD19" s="194"/>
      <c r="BE19" s="194"/>
      <c r="BF19" s="195"/>
    </row>
    <row r="20" spans="1:58" ht="18">
      <c r="A20" s="40" t="s">
        <v>51</v>
      </c>
      <c r="B20" s="40" t="s">
        <v>52</v>
      </c>
      <c r="C20" s="40" t="s">
        <v>53</v>
      </c>
      <c r="D20" s="40" t="s">
        <v>54</v>
      </c>
      <c r="E20" s="23">
        <v>3</v>
      </c>
      <c r="F20" s="23" t="s">
        <v>55</v>
      </c>
      <c r="G20" s="39">
        <v>10</v>
      </c>
      <c r="H20" s="19"/>
      <c r="I20" s="20"/>
      <c r="J20" s="20"/>
      <c r="K20" s="134">
        <f t="shared" si="0"/>
        <v>13</v>
      </c>
      <c r="L20" s="151">
        <v>65</v>
      </c>
      <c r="M20" s="139">
        <f t="shared" si="3"/>
        <v>845</v>
      </c>
      <c r="N20" s="139" t="s">
        <v>649</v>
      </c>
      <c r="O20" s="139" t="s">
        <v>649</v>
      </c>
      <c r="P20" s="152"/>
      <c r="Q20" s="141"/>
      <c r="R20" s="141" t="s">
        <v>649</v>
      </c>
      <c r="S20" s="141" t="s">
        <v>649</v>
      </c>
      <c r="T20" s="153"/>
      <c r="U20" s="149"/>
      <c r="V20" s="184" t="s">
        <v>649</v>
      </c>
      <c r="W20" s="184" t="s">
        <v>649</v>
      </c>
      <c r="X20" s="154"/>
      <c r="Y20" s="143"/>
      <c r="Z20" s="147" t="s">
        <v>649</v>
      </c>
      <c r="AA20" s="147" t="s">
        <v>649</v>
      </c>
      <c r="AB20" s="151"/>
      <c r="AC20" s="139"/>
      <c r="AD20" s="185" t="s">
        <v>649</v>
      </c>
      <c r="AE20" s="185" t="s">
        <v>649</v>
      </c>
      <c r="AF20" s="141">
        <v>82</v>
      </c>
      <c r="AG20" s="141">
        <f t="shared" ref="AG20:AG61" si="5">SUM(K20*AF20)</f>
        <v>1066</v>
      </c>
      <c r="AH20" s="141" t="s">
        <v>649</v>
      </c>
      <c r="AI20" s="141" t="s">
        <v>649</v>
      </c>
      <c r="AJ20" s="189">
        <v>63</v>
      </c>
      <c r="AK20" s="149">
        <f t="shared" ref="AK20:AK62" si="6">SUM(K20*AJ20)</f>
        <v>819</v>
      </c>
      <c r="AL20" s="149" t="s">
        <v>649</v>
      </c>
      <c r="AM20" s="149" t="s">
        <v>649</v>
      </c>
      <c r="AN20" s="151">
        <v>78.209999999999994</v>
      </c>
      <c r="AO20" s="139">
        <f t="shared" si="4"/>
        <v>1016.7299999999999</v>
      </c>
      <c r="AP20" s="139" t="s">
        <v>649</v>
      </c>
      <c r="AQ20" s="139" t="s">
        <v>649</v>
      </c>
      <c r="AR20" s="152"/>
      <c r="AS20" s="141"/>
      <c r="AT20" s="158" t="s">
        <v>649</v>
      </c>
      <c r="AU20" s="158" t="s">
        <v>649</v>
      </c>
      <c r="AV20" s="153"/>
      <c r="AW20" s="149"/>
      <c r="AX20" s="149" t="s">
        <v>649</v>
      </c>
      <c r="AY20" s="149" t="s">
        <v>649</v>
      </c>
      <c r="AZ20" s="143"/>
      <c r="BA20" s="143"/>
      <c r="BB20" s="143" t="s">
        <v>649</v>
      </c>
      <c r="BC20" s="143" t="s">
        <v>649</v>
      </c>
      <c r="BD20" s="194">
        <f t="shared" si="2"/>
        <v>63</v>
      </c>
      <c r="BE20" s="194">
        <f>SUM(BD20*K20)</f>
        <v>819</v>
      </c>
      <c r="BF20" s="195" t="s">
        <v>663</v>
      </c>
    </row>
    <row r="21" spans="1:58" ht="18">
      <c r="A21" s="40" t="s">
        <v>56</v>
      </c>
      <c r="B21" s="40" t="s">
        <v>57</v>
      </c>
      <c r="C21" s="40" t="s">
        <v>58</v>
      </c>
      <c r="D21" s="40" t="s">
        <v>59</v>
      </c>
      <c r="E21" s="23"/>
      <c r="F21" s="23"/>
      <c r="G21" s="41"/>
      <c r="H21" s="42"/>
      <c r="I21" s="20"/>
      <c r="J21" s="20"/>
      <c r="K21" s="134">
        <f t="shared" si="0"/>
        <v>0</v>
      </c>
      <c r="L21" s="151"/>
      <c r="M21" s="139"/>
      <c r="N21" s="139" t="s">
        <v>649</v>
      </c>
      <c r="O21" s="139" t="s">
        <v>649</v>
      </c>
      <c r="P21" s="152"/>
      <c r="Q21" s="141"/>
      <c r="R21" s="141" t="s">
        <v>649</v>
      </c>
      <c r="S21" s="141" t="s">
        <v>649</v>
      </c>
      <c r="T21" s="153"/>
      <c r="U21" s="149"/>
      <c r="V21" s="184" t="s">
        <v>649</v>
      </c>
      <c r="W21" s="184" t="s">
        <v>649</v>
      </c>
      <c r="X21" s="154"/>
      <c r="Y21" s="143"/>
      <c r="Z21" s="147" t="s">
        <v>649</v>
      </c>
      <c r="AA21" s="147" t="s">
        <v>649</v>
      </c>
      <c r="AB21" s="151"/>
      <c r="AC21" s="139"/>
      <c r="AD21" s="185" t="s">
        <v>649</v>
      </c>
      <c r="AE21" s="185" t="s">
        <v>649</v>
      </c>
      <c r="AF21" s="141"/>
      <c r="AG21" s="141"/>
      <c r="AH21" s="141" t="s">
        <v>649</v>
      </c>
      <c r="AI21" s="141" t="s">
        <v>649</v>
      </c>
      <c r="AJ21" s="153"/>
      <c r="AK21" s="149"/>
      <c r="AL21" s="149" t="s">
        <v>649</v>
      </c>
      <c r="AM21" s="149" t="s">
        <v>649</v>
      </c>
      <c r="AN21" s="151"/>
      <c r="AO21" s="139"/>
      <c r="AP21" s="139" t="s">
        <v>649</v>
      </c>
      <c r="AQ21" s="139" t="s">
        <v>649</v>
      </c>
      <c r="AR21" s="152"/>
      <c r="AS21" s="141"/>
      <c r="AT21" s="158" t="s">
        <v>649</v>
      </c>
      <c r="AU21" s="158" t="s">
        <v>649</v>
      </c>
      <c r="AV21" s="153"/>
      <c r="AW21" s="149"/>
      <c r="AX21" s="149" t="s">
        <v>649</v>
      </c>
      <c r="AY21" s="149" t="s">
        <v>649</v>
      </c>
      <c r="AZ21" s="143"/>
      <c r="BA21" s="143"/>
      <c r="BB21" s="143" t="s">
        <v>649</v>
      </c>
      <c r="BC21" s="143" t="s">
        <v>649</v>
      </c>
      <c r="BD21" s="194"/>
      <c r="BE21" s="194"/>
      <c r="BF21" s="195"/>
    </row>
    <row r="22" spans="1:58" ht="18">
      <c r="A22" s="33" t="s">
        <v>60</v>
      </c>
      <c r="B22" s="33" t="s">
        <v>61</v>
      </c>
      <c r="C22" s="33" t="s">
        <v>62</v>
      </c>
      <c r="D22" s="33" t="s">
        <v>63</v>
      </c>
      <c r="E22" s="23"/>
      <c r="F22" s="24"/>
      <c r="G22" s="39">
        <v>0</v>
      </c>
      <c r="H22" s="19"/>
      <c r="I22" s="20"/>
      <c r="J22" s="20"/>
      <c r="K22" s="134">
        <f t="shared" si="0"/>
        <v>0</v>
      </c>
      <c r="L22" s="151"/>
      <c r="M22" s="139"/>
      <c r="N22" s="139" t="s">
        <v>649</v>
      </c>
      <c r="O22" s="139" t="s">
        <v>649</v>
      </c>
      <c r="P22" s="152"/>
      <c r="Q22" s="141"/>
      <c r="R22" s="141" t="s">
        <v>649</v>
      </c>
      <c r="S22" s="141" t="s">
        <v>649</v>
      </c>
      <c r="T22" s="153"/>
      <c r="U22" s="149"/>
      <c r="V22" s="184" t="s">
        <v>649</v>
      </c>
      <c r="W22" s="184" t="s">
        <v>649</v>
      </c>
      <c r="X22" s="154"/>
      <c r="Y22" s="143"/>
      <c r="Z22" s="147" t="s">
        <v>649</v>
      </c>
      <c r="AA22" s="147" t="s">
        <v>649</v>
      </c>
      <c r="AB22" s="151"/>
      <c r="AC22" s="139"/>
      <c r="AD22" s="185" t="s">
        <v>649</v>
      </c>
      <c r="AE22" s="185" t="s">
        <v>649</v>
      </c>
      <c r="AF22" s="141"/>
      <c r="AG22" s="141"/>
      <c r="AH22" s="141" t="s">
        <v>649</v>
      </c>
      <c r="AI22" s="141" t="s">
        <v>649</v>
      </c>
      <c r="AJ22" s="153"/>
      <c r="AK22" s="149"/>
      <c r="AL22" s="149" t="s">
        <v>649</v>
      </c>
      <c r="AM22" s="149" t="s">
        <v>649</v>
      </c>
      <c r="AN22" s="151"/>
      <c r="AO22" s="139"/>
      <c r="AP22" s="139" t="s">
        <v>649</v>
      </c>
      <c r="AQ22" s="139" t="s">
        <v>649</v>
      </c>
      <c r="AR22" s="152"/>
      <c r="AS22" s="141"/>
      <c r="AT22" s="158" t="s">
        <v>649</v>
      </c>
      <c r="AU22" s="158" t="s">
        <v>649</v>
      </c>
      <c r="AV22" s="153"/>
      <c r="AW22" s="149"/>
      <c r="AX22" s="149" t="s">
        <v>649</v>
      </c>
      <c r="AY22" s="149" t="s">
        <v>649</v>
      </c>
      <c r="AZ22" s="143"/>
      <c r="BA22" s="143"/>
      <c r="BB22" s="143" t="s">
        <v>649</v>
      </c>
      <c r="BC22" s="143" t="s">
        <v>649</v>
      </c>
      <c r="BD22" s="194"/>
      <c r="BE22" s="194"/>
      <c r="BF22" s="195"/>
    </row>
    <row r="23" spans="1:58" ht="18">
      <c r="A23" s="43" t="s">
        <v>64</v>
      </c>
      <c r="B23" s="33" t="s">
        <v>65</v>
      </c>
      <c r="C23" s="33" t="s">
        <v>66</v>
      </c>
      <c r="D23" s="33" t="s">
        <v>67</v>
      </c>
      <c r="E23" s="23"/>
      <c r="F23" s="24"/>
      <c r="G23" s="39">
        <v>0</v>
      </c>
      <c r="H23" s="19"/>
      <c r="I23" s="20"/>
      <c r="J23" s="20"/>
      <c r="K23" s="134">
        <f t="shared" si="0"/>
        <v>0</v>
      </c>
      <c r="L23" s="151"/>
      <c r="M23" s="139"/>
      <c r="N23" s="139" t="s">
        <v>649</v>
      </c>
      <c r="O23" s="139" t="s">
        <v>649</v>
      </c>
      <c r="P23" s="152"/>
      <c r="Q23" s="141"/>
      <c r="R23" s="141" t="s">
        <v>649</v>
      </c>
      <c r="S23" s="141" t="s">
        <v>649</v>
      </c>
      <c r="T23" s="153"/>
      <c r="U23" s="149"/>
      <c r="V23" s="184" t="s">
        <v>649</v>
      </c>
      <c r="W23" s="184" t="s">
        <v>649</v>
      </c>
      <c r="X23" s="154"/>
      <c r="Y23" s="143"/>
      <c r="Z23" s="147" t="s">
        <v>649</v>
      </c>
      <c r="AA23" s="147" t="s">
        <v>649</v>
      </c>
      <c r="AB23" s="151"/>
      <c r="AC23" s="139"/>
      <c r="AD23" s="185" t="s">
        <v>649</v>
      </c>
      <c r="AE23" s="185" t="s">
        <v>649</v>
      </c>
      <c r="AF23" s="141"/>
      <c r="AG23" s="141"/>
      <c r="AH23" s="141" t="s">
        <v>649</v>
      </c>
      <c r="AI23" s="141" t="s">
        <v>649</v>
      </c>
      <c r="AJ23" s="153"/>
      <c r="AK23" s="149"/>
      <c r="AL23" s="149" t="s">
        <v>649</v>
      </c>
      <c r="AM23" s="149" t="s">
        <v>649</v>
      </c>
      <c r="AN23" s="151"/>
      <c r="AO23" s="139"/>
      <c r="AP23" s="139" t="s">
        <v>649</v>
      </c>
      <c r="AQ23" s="139" t="s">
        <v>649</v>
      </c>
      <c r="AR23" s="152"/>
      <c r="AS23" s="141"/>
      <c r="AT23" s="158" t="s">
        <v>649</v>
      </c>
      <c r="AU23" s="158" t="s">
        <v>649</v>
      </c>
      <c r="AV23" s="153"/>
      <c r="AW23" s="149"/>
      <c r="AX23" s="149" t="s">
        <v>649</v>
      </c>
      <c r="AY23" s="149" t="s">
        <v>649</v>
      </c>
      <c r="AZ23" s="143"/>
      <c r="BA23" s="143"/>
      <c r="BB23" s="143" t="s">
        <v>649</v>
      </c>
      <c r="BC23" s="143" t="s">
        <v>649</v>
      </c>
      <c r="BD23" s="194"/>
      <c r="BE23" s="194"/>
      <c r="BF23" s="195"/>
    </row>
    <row r="24" spans="1:58" ht="18">
      <c r="A24" s="33" t="s">
        <v>68</v>
      </c>
      <c r="B24" s="33"/>
      <c r="C24" s="44"/>
      <c r="D24" s="44"/>
      <c r="E24" s="23"/>
      <c r="F24" s="24"/>
      <c r="G24" s="39">
        <v>0</v>
      </c>
      <c r="H24" s="19"/>
      <c r="I24" s="20"/>
      <c r="J24" s="20"/>
      <c r="K24" s="134">
        <f t="shared" si="0"/>
        <v>0</v>
      </c>
      <c r="L24" s="151"/>
      <c r="M24" s="139"/>
      <c r="N24" s="139" t="s">
        <v>649</v>
      </c>
      <c r="O24" s="139" t="s">
        <v>649</v>
      </c>
      <c r="P24" s="152"/>
      <c r="Q24" s="141"/>
      <c r="R24" s="141" t="s">
        <v>649</v>
      </c>
      <c r="S24" s="141" t="s">
        <v>649</v>
      </c>
      <c r="T24" s="153"/>
      <c r="U24" s="149"/>
      <c r="V24" s="184" t="s">
        <v>649</v>
      </c>
      <c r="W24" s="184" t="s">
        <v>649</v>
      </c>
      <c r="X24" s="154"/>
      <c r="Y24" s="143"/>
      <c r="Z24" s="147" t="s">
        <v>649</v>
      </c>
      <c r="AA24" s="147" t="s">
        <v>649</v>
      </c>
      <c r="AB24" s="151"/>
      <c r="AC24" s="139"/>
      <c r="AD24" s="185" t="s">
        <v>649</v>
      </c>
      <c r="AE24" s="185" t="s">
        <v>649</v>
      </c>
      <c r="AF24" s="141"/>
      <c r="AG24" s="141"/>
      <c r="AH24" s="141" t="s">
        <v>649</v>
      </c>
      <c r="AI24" s="141" t="s">
        <v>649</v>
      </c>
      <c r="AJ24" s="153"/>
      <c r="AK24" s="149"/>
      <c r="AL24" s="149" t="s">
        <v>649</v>
      </c>
      <c r="AM24" s="149" t="s">
        <v>649</v>
      </c>
      <c r="AN24" s="151"/>
      <c r="AO24" s="139"/>
      <c r="AP24" s="139" t="s">
        <v>649</v>
      </c>
      <c r="AQ24" s="139" t="s">
        <v>649</v>
      </c>
      <c r="AR24" s="152"/>
      <c r="AS24" s="141"/>
      <c r="AT24" s="158" t="s">
        <v>649</v>
      </c>
      <c r="AU24" s="158" t="s">
        <v>649</v>
      </c>
      <c r="AV24" s="153"/>
      <c r="AW24" s="149"/>
      <c r="AX24" s="149" t="s">
        <v>649</v>
      </c>
      <c r="AY24" s="149" t="s">
        <v>649</v>
      </c>
      <c r="AZ24" s="143"/>
      <c r="BA24" s="143"/>
      <c r="BB24" s="143" t="s">
        <v>649</v>
      </c>
      <c r="BC24" s="143" t="s">
        <v>649</v>
      </c>
      <c r="BD24" s="194"/>
      <c r="BE24" s="194"/>
      <c r="BF24" s="195"/>
    </row>
    <row r="25" spans="1:58" ht="18">
      <c r="A25" s="45" t="s">
        <v>69</v>
      </c>
      <c r="B25" s="46" t="s">
        <v>70</v>
      </c>
      <c r="C25" s="47" t="s">
        <v>71</v>
      </c>
      <c r="D25" s="48" t="s">
        <v>72</v>
      </c>
      <c r="E25" s="49">
        <v>3</v>
      </c>
      <c r="F25" s="23" t="s">
        <v>73</v>
      </c>
      <c r="G25" s="50"/>
      <c r="H25" s="51"/>
      <c r="I25" s="52"/>
      <c r="J25" s="52"/>
      <c r="K25" s="134">
        <f t="shared" si="0"/>
        <v>3</v>
      </c>
      <c r="L25" s="151"/>
      <c r="M25" s="139"/>
      <c r="N25" s="139" t="s">
        <v>649</v>
      </c>
      <c r="O25" s="139" t="s">
        <v>649</v>
      </c>
      <c r="P25" s="152"/>
      <c r="Q25" s="141"/>
      <c r="R25" s="141" t="s">
        <v>649</v>
      </c>
      <c r="S25" s="141" t="s">
        <v>649</v>
      </c>
      <c r="T25" s="153"/>
      <c r="U25" s="149"/>
      <c r="V25" s="184" t="s">
        <v>649</v>
      </c>
      <c r="W25" s="184" t="s">
        <v>649</v>
      </c>
      <c r="X25" s="154"/>
      <c r="Y25" s="143"/>
      <c r="Z25" s="147" t="s">
        <v>649</v>
      </c>
      <c r="AA25" s="147" t="s">
        <v>649</v>
      </c>
      <c r="AB25" s="151"/>
      <c r="AC25" s="139"/>
      <c r="AD25" s="185" t="s">
        <v>649</v>
      </c>
      <c r="AE25" s="185" t="s">
        <v>649</v>
      </c>
      <c r="AF25" s="141"/>
      <c r="AG25" s="141"/>
      <c r="AH25" s="141" t="s">
        <v>649</v>
      </c>
      <c r="AI25" s="141" t="s">
        <v>649</v>
      </c>
      <c r="AJ25" s="153">
        <v>61</v>
      </c>
      <c r="AK25" s="149">
        <f t="shared" si="6"/>
        <v>183</v>
      </c>
      <c r="AL25" s="149" t="s">
        <v>649</v>
      </c>
      <c r="AM25" s="149" t="s">
        <v>649</v>
      </c>
      <c r="AN25" s="189">
        <v>7.622223</v>
      </c>
      <c r="AO25" s="139">
        <f t="shared" si="4"/>
        <v>22.866669000000002</v>
      </c>
      <c r="AP25" s="139" t="s">
        <v>649</v>
      </c>
      <c r="AQ25" s="139" t="s">
        <v>649</v>
      </c>
      <c r="AR25" s="152"/>
      <c r="AS25" s="141"/>
      <c r="AT25" s="158" t="s">
        <v>649</v>
      </c>
      <c r="AU25" s="158" t="s">
        <v>649</v>
      </c>
      <c r="AV25" s="153"/>
      <c r="AW25" s="149"/>
      <c r="AX25" s="149" t="s">
        <v>649</v>
      </c>
      <c r="AY25" s="149" t="s">
        <v>649</v>
      </c>
      <c r="AZ25" s="143"/>
      <c r="BA25" s="143"/>
      <c r="BB25" s="143" t="s">
        <v>649</v>
      </c>
      <c r="BC25" s="143" t="s">
        <v>649</v>
      </c>
      <c r="BD25" s="194">
        <f t="shared" si="2"/>
        <v>7.622223</v>
      </c>
      <c r="BE25" s="194">
        <f>SUM(BD25*K25)</f>
        <v>22.866669000000002</v>
      </c>
      <c r="BF25" s="195" t="s">
        <v>663</v>
      </c>
    </row>
    <row r="26" spans="1:58" ht="36">
      <c r="A26" s="53" t="s">
        <v>74</v>
      </c>
      <c r="B26" s="54" t="s">
        <v>75</v>
      </c>
      <c r="C26" s="55" t="s">
        <v>76</v>
      </c>
      <c r="D26" s="55" t="s">
        <v>77</v>
      </c>
      <c r="E26" s="49"/>
      <c r="F26" s="24"/>
      <c r="G26" s="56">
        <v>30</v>
      </c>
      <c r="H26" s="51"/>
      <c r="I26" s="52"/>
      <c r="J26" s="52"/>
      <c r="K26" s="134">
        <f t="shared" si="0"/>
        <v>30</v>
      </c>
      <c r="L26" s="189">
        <v>27.75</v>
      </c>
      <c r="M26" s="139">
        <f t="shared" si="3"/>
        <v>832.5</v>
      </c>
      <c r="N26" s="139" t="s">
        <v>649</v>
      </c>
      <c r="O26" s="139" t="s">
        <v>649</v>
      </c>
      <c r="P26" s="152"/>
      <c r="Q26" s="141"/>
      <c r="R26" s="141" t="s">
        <v>649</v>
      </c>
      <c r="S26" s="141" t="s">
        <v>649</v>
      </c>
      <c r="T26" s="153"/>
      <c r="U26" s="149"/>
      <c r="V26" s="184" t="s">
        <v>649</v>
      </c>
      <c r="W26" s="184" t="s">
        <v>649</v>
      </c>
      <c r="X26" s="154"/>
      <c r="Y26" s="143"/>
      <c r="Z26" s="147" t="s">
        <v>649</v>
      </c>
      <c r="AA26" s="147" t="s">
        <v>649</v>
      </c>
      <c r="AB26" s="151"/>
      <c r="AC26" s="139"/>
      <c r="AD26" s="185" t="s">
        <v>649</v>
      </c>
      <c r="AE26" s="185" t="s">
        <v>649</v>
      </c>
      <c r="AF26" s="141"/>
      <c r="AG26" s="141"/>
      <c r="AH26" s="141" t="s">
        <v>649</v>
      </c>
      <c r="AI26" s="141" t="s">
        <v>649</v>
      </c>
      <c r="AJ26" s="153"/>
      <c r="AK26" s="149"/>
      <c r="AL26" s="149" t="s">
        <v>649</v>
      </c>
      <c r="AM26" s="149" t="s">
        <v>649</v>
      </c>
      <c r="AN26" s="151">
        <v>91.767184</v>
      </c>
      <c r="AO26" s="139">
        <f t="shared" si="4"/>
        <v>2753.0155199999999</v>
      </c>
      <c r="AP26" s="139" t="s">
        <v>649</v>
      </c>
      <c r="AQ26" s="139" t="s">
        <v>649</v>
      </c>
      <c r="AR26" s="152"/>
      <c r="AS26" s="141"/>
      <c r="AT26" s="158" t="s">
        <v>649</v>
      </c>
      <c r="AU26" s="158" t="s">
        <v>649</v>
      </c>
      <c r="AV26" s="153"/>
      <c r="AW26" s="149"/>
      <c r="AX26" s="149" t="s">
        <v>649</v>
      </c>
      <c r="AY26" s="149" t="s">
        <v>649</v>
      </c>
      <c r="AZ26" s="143"/>
      <c r="BA26" s="143"/>
      <c r="BB26" s="143" t="s">
        <v>649</v>
      </c>
      <c r="BC26" s="143" t="s">
        <v>649</v>
      </c>
      <c r="BD26" s="194">
        <f t="shared" si="2"/>
        <v>27.75</v>
      </c>
      <c r="BE26" s="194">
        <f>SUM(BD26*K26)</f>
        <v>832.5</v>
      </c>
      <c r="BF26" s="195" t="s">
        <v>653</v>
      </c>
    </row>
    <row r="27" spans="1:58" ht="36">
      <c r="A27" s="43" t="s">
        <v>78</v>
      </c>
      <c r="B27" s="57" t="s">
        <v>79</v>
      </c>
      <c r="C27" s="58" t="s">
        <v>80</v>
      </c>
      <c r="D27" s="58" t="s">
        <v>81</v>
      </c>
      <c r="E27" s="23"/>
      <c r="F27" s="24"/>
      <c r="G27" s="34">
        <v>5</v>
      </c>
      <c r="H27" s="19"/>
      <c r="I27" s="20"/>
      <c r="J27" s="20"/>
      <c r="K27" s="134">
        <f t="shared" si="0"/>
        <v>5</v>
      </c>
      <c r="L27" s="151"/>
      <c r="M27" s="139"/>
      <c r="N27" s="139" t="s">
        <v>649</v>
      </c>
      <c r="O27" s="139" t="s">
        <v>649</v>
      </c>
      <c r="P27" s="152"/>
      <c r="Q27" s="141"/>
      <c r="R27" s="141" t="s">
        <v>649</v>
      </c>
      <c r="S27" s="141" t="s">
        <v>649</v>
      </c>
      <c r="T27" s="153"/>
      <c r="U27" s="149"/>
      <c r="V27" s="184" t="s">
        <v>649</v>
      </c>
      <c r="W27" s="184" t="s">
        <v>649</v>
      </c>
      <c r="X27" s="154"/>
      <c r="Y27" s="143"/>
      <c r="Z27" s="147" t="s">
        <v>649</v>
      </c>
      <c r="AA27" s="147" t="s">
        <v>649</v>
      </c>
      <c r="AB27" s="151"/>
      <c r="AC27" s="139"/>
      <c r="AD27" s="185" t="s">
        <v>649</v>
      </c>
      <c r="AE27" s="185" t="s">
        <v>649</v>
      </c>
      <c r="AF27" s="141"/>
      <c r="AG27" s="141"/>
      <c r="AH27" s="141" t="s">
        <v>649</v>
      </c>
      <c r="AI27" s="141" t="s">
        <v>649</v>
      </c>
      <c r="AJ27" s="153"/>
      <c r="AK27" s="149"/>
      <c r="AL27" s="149" t="s">
        <v>649</v>
      </c>
      <c r="AM27" s="149" t="s">
        <v>649</v>
      </c>
      <c r="AN27" s="189">
        <v>11.090096000000001</v>
      </c>
      <c r="AO27" s="139">
        <f t="shared" si="4"/>
        <v>55.450480000000006</v>
      </c>
      <c r="AP27" s="139" t="s">
        <v>649</v>
      </c>
      <c r="AQ27" s="139" t="s">
        <v>649</v>
      </c>
      <c r="AR27" s="152"/>
      <c r="AS27" s="141"/>
      <c r="AT27" s="158" t="s">
        <v>649</v>
      </c>
      <c r="AU27" s="158" t="s">
        <v>649</v>
      </c>
      <c r="AV27" s="153"/>
      <c r="AW27" s="149"/>
      <c r="AX27" s="149" t="s">
        <v>649</v>
      </c>
      <c r="AY27" s="149" t="s">
        <v>649</v>
      </c>
      <c r="AZ27" s="143"/>
      <c r="BA27" s="143"/>
      <c r="BB27" s="143" t="s">
        <v>649</v>
      </c>
      <c r="BC27" s="143" t="s">
        <v>649</v>
      </c>
      <c r="BD27" s="194">
        <f t="shared" si="2"/>
        <v>11.090096000000001</v>
      </c>
      <c r="BE27" s="194">
        <f>SUM(BD27*K27)</f>
        <v>55.450480000000006</v>
      </c>
      <c r="BF27" s="195" t="s">
        <v>652</v>
      </c>
    </row>
    <row r="28" spans="1:58" ht="36">
      <c r="A28" s="43" t="s">
        <v>82</v>
      </c>
      <c r="B28" s="59" t="s">
        <v>83</v>
      </c>
      <c r="C28" s="59"/>
      <c r="D28" s="59" t="s">
        <v>84</v>
      </c>
      <c r="E28" s="60">
        <v>4</v>
      </c>
      <c r="F28" s="60" t="s">
        <v>55</v>
      </c>
      <c r="G28" s="61">
        <v>15</v>
      </c>
      <c r="H28" s="62"/>
      <c r="I28" s="63">
        <v>1</v>
      </c>
      <c r="J28" s="63"/>
      <c r="K28" s="134">
        <f t="shared" si="0"/>
        <v>20</v>
      </c>
      <c r="L28" s="151"/>
      <c r="M28" s="139"/>
      <c r="N28" s="139" t="s">
        <v>649</v>
      </c>
      <c r="O28" s="139" t="s">
        <v>649</v>
      </c>
      <c r="P28" s="152"/>
      <c r="Q28" s="141"/>
      <c r="R28" s="141" t="s">
        <v>649</v>
      </c>
      <c r="S28" s="141" t="s">
        <v>649</v>
      </c>
      <c r="T28" s="153"/>
      <c r="U28" s="149"/>
      <c r="V28" s="184" t="s">
        <v>649</v>
      </c>
      <c r="W28" s="184" t="s">
        <v>649</v>
      </c>
      <c r="X28" s="154"/>
      <c r="Y28" s="143"/>
      <c r="Z28" s="147" t="s">
        <v>649</v>
      </c>
      <c r="AA28" s="147" t="s">
        <v>649</v>
      </c>
      <c r="AB28" s="189">
        <v>28.08</v>
      </c>
      <c r="AC28" s="139">
        <f t="shared" si="1"/>
        <v>561.59999999999991</v>
      </c>
      <c r="AD28" s="185" t="s">
        <v>649</v>
      </c>
      <c r="AE28" s="185" t="s">
        <v>649</v>
      </c>
      <c r="AF28" s="141"/>
      <c r="AG28" s="141"/>
      <c r="AH28" s="141" t="s">
        <v>649</v>
      </c>
      <c r="AI28" s="141" t="s">
        <v>649</v>
      </c>
      <c r="AJ28" s="153"/>
      <c r="AK28" s="149"/>
      <c r="AL28" s="149" t="s">
        <v>649</v>
      </c>
      <c r="AM28" s="149" t="s">
        <v>649</v>
      </c>
      <c r="AN28" s="151">
        <v>46.13</v>
      </c>
      <c r="AO28" s="139">
        <f t="shared" si="4"/>
        <v>922.6</v>
      </c>
      <c r="AP28" s="139" t="s">
        <v>649</v>
      </c>
      <c r="AQ28" s="139" t="s">
        <v>649</v>
      </c>
      <c r="AR28" s="152"/>
      <c r="AS28" s="141"/>
      <c r="AT28" s="158" t="s">
        <v>649</v>
      </c>
      <c r="AU28" s="158" t="s">
        <v>649</v>
      </c>
      <c r="AV28" s="153"/>
      <c r="AW28" s="149"/>
      <c r="AX28" s="149" t="s">
        <v>649</v>
      </c>
      <c r="AY28" s="149" t="s">
        <v>649</v>
      </c>
      <c r="AZ28" s="143"/>
      <c r="BA28" s="143"/>
      <c r="BB28" s="143" t="s">
        <v>649</v>
      </c>
      <c r="BC28" s="143" t="s">
        <v>649</v>
      </c>
      <c r="BD28" s="194">
        <f t="shared" si="2"/>
        <v>28.08</v>
      </c>
      <c r="BE28" s="194">
        <f>SUM(BD28*K28)</f>
        <v>561.59999999999991</v>
      </c>
      <c r="BF28" s="195" t="s">
        <v>657</v>
      </c>
    </row>
    <row r="29" spans="1:58" ht="36">
      <c r="A29" s="43" t="s">
        <v>85</v>
      </c>
      <c r="B29" s="59" t="s">
        <v>86</v>
      </c>
      <c r="C29" s="59" t="s">
        <v>87</v>
      </c>
      <c r="D29" s="59" t="s">
        <v>84</v>
      </c>
      <c r="E29" s="60">
        <v>10</v>
      </c>
      <c r="F29" s="60" t="s">
        <v>55</v>
      </c>
      <c r="G29" s="61">
        <v>15</v>
      </c>
      <c r="H29" s="62"/>
      <c r="I29" s="63">
        <v>1</v>
      </c>
      <c r="J29" s="64"/>
      <c r="K29" s="134">
        <f t="shared" si="0"/>
        <v>26</v>
      </c>
      <c r="L29" s="151"/>
      <c r="M29" s="139"/>
      <c r="N29" s="139" t="s">
        <v>649</v>
      </c>
      <c r="O29" s="139" t="s">
        <v>649</v>
      </c>
      <c r="P29" s="152"/>
      <c r="Q29" s="141"/>
      <c r="R29" s="141" t="s">
        <v>649</v>
      </c>
      <c r="S29" s="141" t="s">
        <v>649</v>
      </c>
      <c r="T29" s="153"/>
      <c r="U29" s="149"/>
      <c r="V29" s="184" t="s">
        <v>649</v>
      </c>
      <c r="W29" s="184" t="s">
        <v>649</v>
      </c>
      <c r="X29" s="154"/>
      <c r="Y29" s="143"/>
      <c r="Z29" s="147" t="s">
        <v>649</v>
      </c>
      <c r="AA29" s="147" t="s">
        <v>649</v>
      </c>
      <c r="AB29" s="189">
        <v>28.08</v>
      </c>
      <c r="AC29" s="139">
        <f t="shared" si="1"/>
        <v>730.07999999999993</v>
      </c>
      <c r="AD29" s="185" t="s">
        <v>649</v>
      </c>
      <c r="AE29" s="185" t="s">
        <v>649</v>
      </c>
      <c r="AF29" s="141"/>
      <c r="AG29" s="141"/>
      <c r="AH29" s="141" t="s">
        <v>649</v>
      </c>
      <c r="AI29" s="141" t="s">
        <v>649</v>
      </c>
      <c r="AJ29" s="153"/>
      <c r="AK29" s="149"/>
      <c r="AL29" s="149" t="s">
        <v>649</v>
      </c>
      <c r="AM29" s="149" t="s">
        <v>649</v>
      </c>
      <c r="AN29" s="189">
        <v>7.7532399999999999</v>
      </c>
      <c r="AO29" s="139">
        <f t="shared" si="4"/>
        <v>201.58423999999999</v>
      </c>
      <c r="AP29" s="139" t="s">
        <v>649</v>
      </c>
      <c r="AQ29" s="139" t="s">
        <v>649</v>
      </c>
      <c r="AR29" s="152"/>
      <c r="AS29" s="141"/>
      <c r="AT29" s="158" t="s">
        <v>649</v>
      </c>
      <c r="AU29" s="158" t="s">
        <v>649</v>
      </c>
      <c r="AV29" s="153"/>
      <c r="AW29" s="149"/>
      <c r="AX29" s="149" t="s">
        <v>649</v>
      </c>
      <c r="AY29" s="149" t="s">
        <v>649</v>
      </c>
      <c r="AZ29" s="143"/>
      <c r="BA29" s="143"/>
      <c r="BB29" s="143" t="s">
        <v>649</v>
      </c>
      <c r="BC29" s="143" t="s">
        <v>649</v>
      </c>
      <c r="BD29" s="194">
        <f t="shared" si="2"/>
        <v>7.7532399999999999</v>
      </c>
      <c r="BE29" s="194">
        <f>SUM(BD29*K29)</f>
        <v>201.58423999999999</v>
      </c>
      <c r="BF29" s="195" t="s">
        <v>652</v>
      </c>
    </row>
    <row r="30" spans="1:58" ht="36">
      <c r="A30" s="43" t="s">
        <v>88</v>
      </c>
      <c r="B30" s="65" t="s">
        <v>79</v>
      </c>
      <c r="C30" s="44"/>
      <c r="D30" s="44" t="s">
        <v>89</v>
      </c>
      <c r="E30" s="23"/>
      <c r="F30" s="24"/>
      <c r="G30" s="32"/>
      <c r="H30" s="19"/>
      <c r="I30" s="20"/>
      <c r="J30" s="20"/>
      <c r="K30" s="134">
        <f t="shared" si="0"/>
        <v>0</v>
      </c>
      <c r="L30" s="151"/>
      <c r="M30" s="139"/>
      <c r="N30" s="139" t="s">
        <v>649</v>
      </c>
      <c r="O30" s="139" t="s">
        <v>649</v>
      </c>
      <c r="P30" s="152"/>
      <c r="Q30" s="141"/>
      <c r="R30" s="141" t="s">
        <v>649</v>
      </c>
      <c r="S30" s="141" t="s">
        <v>649</v>
      </c>
      <c r="T30" s="153"/>
      <c r="U30" s="149"/>
      <c r="V30" s="184" t="s">
        <v>649</v>
      </c>
      <c r="W30" s="184" t="s">
        <v>649</v>
      </c>
      <c r="X30" s="154"/>
      <c r="Y30" s="143"/>
      <c r="Z30" s="147" t="s">
        <v>649</v>
      </c>
      <c r="AA30" s="147" t="s">
        <v>649</v>
      </c>
      <c r="AB30" s="151"/>
      <c r="AC30" s="139"/>
      <c r="AD30" s="185" t="s">
        <v>649</v>
      </c>
      <c r="AE30" s="185" t="s">
        <v>649</v>
      </c>
      <c r="AF30" s="141"/>
      <c r="AG30" s="141"/>
      <c r="AH30" s="141" t="s">
        <v>649</v>
      </c>
      <c r="AI30" s="141" t="s">
        <v>649</v>
      </c>
      <c r="AJ30" s="153"/>
      <c r="AK30" s="149"/>
      <c r="AL30" s="149" t="s">
        <v>649</v>
      </c>
      <c r="AM30" s="149" t="s">
        <v>649</v>
      </c>
      <c r="AN30" s="151"/>
      <c r="AO30" s="139"/>
      <c r="AP30" s="139" t="s">
        <v>649</v>
      </c>
      <c r="AQ30" s="139" t="s">
        <v>649</v>
      </c>
      <c r="AR30" s="152"/>
      <c r="AS30" s="141"/>
      <c r="AT30" s="158" t="s">
        <v>649</v>
      </c>
      <c r="AU30" s="158" t="s">
        <v>649</v>
      </c>
      <c r="AV30" s="153"/>
      <c r="AW30" s="149"/>
      <c r="AX30" s="149" t="s">
        <v>649</v>
      </c>
      <c r="AY30" s="149" t="s">
        <v>649</v>
      </c>
      <c r="AZ30" s="143"/>
      <c r="BA30" s="143"/>
      <c r="BB30" s="143" t="s">
        <v>649</v>
      </c>
      <c r="BC30" s="143" t="s">
        <v>649</v>
      </c>
      <c r="BD30" s="194"/>
      <c r="BE30" s="194"/>
      <c r="BF30" s="195"/>
    </row>
    <row r="31" spans="1:58" ht="18">
      <c r="A31" s="43" t="s">
        <v>90</v>
      </c>
      <c r="B31" s="57"/>
      <c r="C31" s="66"/>
      <c r="D31" s="58" t="s">
        <v>91</v>
      </c>
      <c r="E31" s="23"/>
      <c r="F31" s="24"/>
      <c r="G31" s="39">
        <v>0</v>
      </c>
      <c r="H31" s="19"/>
      <c r="I31" s="20"/>
      <c r="J31" s="20"/>
      <c r="K31" s="134">
        <f t="shared" si="0"/>
        <v>0</v>
      </c>
      <c r="L31" s="151"/>
      <c r="M31" s="139"/>
      <c r="N31" s="139" t="s">
        <v>649</v>
      </c>
      <c r="O31" s="139" t="s">
        <v>649</v>
      </c>
      <c r="P31" s="152"/>
      <c r="Q31" s="141"/>
      <c r="R31" s="141" t="s">
        <v>649</v>
      </c>
      <c r="S31" s="141" t="s">
        <v>649</v>
      </c>
      <c r="T31" s="153"/>
      <c r="U31" s="149"/>
      <c r="V31" s="184" t="s">
        <v>649</v>
      </c>
      <c r="W31" s="184" t="s">
        <v>649</v>
      </c>
      <c r="X31" s="154"/>
      <c r="Y31" s="143"/>
      <c r="Z31" s="147" t="s">
        <v>649</v>
      </c>
      <c r="AA31" s="147" t="s">
        <v>649</v>
      </c>
      <c r="AB31" s="151"/>
      <c r="AC31" s="139"/>
      <c r="AD31" s="185" t="s">
        <v>649</v>
      </c>
      <c r="AE31" s="185" t="s">
        <v>649</v>
      </c>
      <c r="AF31" s="141"/>
      <c r="AG31" s="141"/>
      <c r="AH31" s="141" t="s">
        <v>649</v>
      </c>
      <c r="AI31" s="141" t="s">
        <v>649</v>
      </c>
      <c r="AJ31" s="153"/>
      <c r="AK31" s="149"/>
      <c r="AL31" s="149" t="s">
        <v>649</v>
      </c>
      <c r="AM31" s="149" t="s">
        <v>649</v>
      </c>
      <c r="AN31" s="151"/>
      <c r="AO31" s="139"/>
      <c r="AP31" s="139" t="s">
        <v>649</v>
      </c>
      <c r="AQ31" s="139" t="s">
        <v>649</v>
      </c>
      <c r="AR31" s="152"/>
      <c r="AS31" s="141"/>
      <c r="AT31" s="158" t="s">
        <v>649</v>
      </c>
      <c r="AU31" s="158" t="s">
        <v>649</v>
      </c>
      <c r="AV31" s="153"/>
      <c r="AW31" s="149"/>
      <c r="AX31" s="149" t="s">
        <v>649</v>
      </c>
      <c r="AY31" s="149" t="s">
        <v>649</v>
      </c>
      <c r="AZ31" s="143"/>
      <c r="BA31" s="143"/>
      <c r="BB31" s="143" t="s">
        <v>649</v>
      </c>
      <c r="BC31" s="143" t="s">
        <v>649</v>
      </c>
      <c r="BD31" s="194"/>
      <c r="BE31" s="194"/>
      <c r="BF31" s="195"/>
    </row>
    <row r="32" spans="1:58" ht="18">
      <c r="A32" s="43" t="s">
        <v>92</v>
      </c>
      <c r="B32" s="33" t="s">
        <v>93</v>
      </c>
      <c r="C32" s="67" t="s">
        <v>94</v>
      </c>
      <c r="D32" s="44" t="s">
        <v>95</v>
      </c>
      <c r="E32" s="23"/>
      <c r="F32" s="24"/>
      <c r="G32" s="39">
        <v>0</v>
      </c>
      <c r="H32" s="19"/>
      <c r="I32" s="20"/>
      <c r="J32" s="20"/>
      <c r="K32" s="134">
        <f t="shared" si="0"/>
        <v>0</v>
      </c>
      <c r="L32" s="151"/>
      <c r="M32" s="139"/>
      <c r="N32" s="139" t="s">
        <v>649</v>
      </c>
      <c r="O32" s="139" t="s">
        <v>649</v>
      </c>
      <c r="P32" s="152"/>
      <c r="Q32" s="141"/>
      <c r="R32" s="141" t="s">
        <v>649</v>
      </c>
      <c r="S32" s="141" t="s">
        <v>649</v>
      </c>
      <c r="T32" s="153"/>
      <c r="U32" s="149"/>
      <c r="V32" s="184" t="s">
        <v>649</v>
      </c>
      <c r="W32" s="184" t="s">
        <v>649</v>
      </c>
      <c r="X32" s="154"/>
      <c r="Y32" s="143"/>
      <c r="Z32" s="147" t="s">
        <v>649</v>
      </c>
      <c r="AA32" s="147" t="s">
        <v>649</v>
      </c>
      <c r="AB32" s="151"/>
      <c r="AC32" s="139"/>
      <c r="AD32" s="185" t="s">
        <v>649</v>
      </c>
      <c r="AE32" s="185" t="s">
        <v>649</v>
      </c>
      <c r="AF32" s="141"/>
      <c r="AG32" s="141"/>
      <c r="AH32" s="141" t="s">
        <v>649</v>
      </c>
      <c r="AI32" s="141" t="s">
        <v>649</v>
      </c>
      <c r="AJ32" s="153"/>
      <c r="AK32" s="149"/>
      <c r="AL32" s="149" t="s">
        <v>649</v>
      </c>
      <c r="AM32" s="149" t="s">
        <v>649</v>
      </c>
      <c r="AN32" s="151"/>
      <c r="AO32" s="139"/>
      <c r="AP32" s="139" t="s">
        <v>649</v>
      </c>
      <c r="AQ32" s="139" t="s">
        <v>649</v>
      </c>
      <c r="AR32" s="152"/>
      <c r="AS32" s="141"/>
      <c r="AT32" s="158" t="s">
        <v>649</v>
      </c>
      <c r="AU32" s="158" t="s">
        <v>649</v>
      </c>
      <c r="AV32" s="153"/>
      <c r="AW32" s="149"/>
      <c r="AX32" s="149" t="s">
        <v>649</v>
      </c>
      <c r="AY32" s="149" t="s">
        <v>649</v>
      </c>
      <c r="AZ32" s="143"/>
      <c r="BA32" s="143"/>
      <c r="BB32" s="143" t="s">
        <v>649</v>
      </c>
      <c r="BC32" s="143" t="s">
        <v>649</v>
      </c>
      <c r="BD32" s="194"/>
      <c r="BE32" s="194"/>
      <c r="BF32" s="195"/>
    </row>
    <row r="33" spans="1:58" ht="18">
      <c r="A33" s="33" t="s">
        <v>96</v>
      </c>
      <c r="B33" s="33" t="s">
        <v>97</v>
      </c>
      <c r="C33" s="33" t="s">
        <v>98</v>
      </c>
      <c r="D33" s="33"/>
      <c r="E33" s="23">
        <v>1</v>
      </c>
      <c r="F33" s="23" t="s">
        <v>99</v>
      </c>
      <c r="G33" s="39">
        <v>0</v>
      </c>
      <c r="H33" s="19"/>
      <c r="I33" s="20"/>
      <c r="J33" s="20"/>
      <c r="K33" s="134">
        <f t="shared" si="0"/>
        <v>1</v>
      </c>
      <c r="L33" s="151"/>
      <c r="M33" s="139"/>
      <c r="N33" s="139" t="s">
        <v>649</v>
      </c>
      <c r="O33" s="139" t="s">
        <v>649</v>
      </c>
      <c r="P33" s="152"/>
      <c r="Q33" s="141"/>
      <c r="R33" s="141" t="s">
        <v>649</v>
      </c>
      <c r="S33" s="141" t="s">
        <v>649</v>
      </c>
      <c r="T33" s="153"/>
      <c r="U33" s="149"/>
      <c r="V33" s="184" t="s">
        <v>649</v>
      </c>
      <c r="W33" s="184" t="s">
        <v>649</v>
      </c>
      <c r="X33" s="154"/>
      <c r="Y33" s="143"/>
      <c r="Z33" s="147" t="s">
        <v>649</v>
      </c>
      <c r="AA33" s="147" t="s">
        <v>649</v>
      </c>
      <c r="AB33" s="151"/>
      <c r="AC33" s="139"/>
      <c r="AD33" s="185" t="s">
        <v>649</v>
      </c>
      <c r="AE33" s="185" t="s">
        <v>649</v>
      </c>
      <c r="AF33" s="191">
        <v>75</v>
      </c>
      <c r="AG33" s="141">
        <f t="shared" si="5"/>
        <v>75</v>
      </c>
      <c r="AH33" s="141" t="s">
        <v>649</v>
      </c>
      <c r="AI33" s="141" t="s">
        <v>649</v>
      </c>
      <c r="AJ33" s="153"/>
      <c r="AK33" s="149"/>
      <c r="AL33" s="149" t="s">
        <v>649</v>
      </c>
      <c r="AM33" s="149" t="s">
        <v>649</v>
      </c>
      <c r="AN33" s="151"/>
      <c r="AO33" s="139"/>
      <c r="AP33" s="139" t="s">
        <v>649</v>
      </c>
      <c r="AQ33" s="139" t="s">
        <v>649</v>
      </c>
      <c r="AR33" s="152"/>
      <c r="AS33" s="141"/>
      <c r="AT33" s="158" t="s">
        <v>649</v>
      </c>
      <c r="AU33" s="158" t="s">
        <v>649</v>
      </c>
      <c r="AV33" s="153"/>
      <c r="AW33" s="149"/>
      <c r="AX33" s="149" t="s">
        <v>649</v>
      </c>
      <c r="AY33" s="149" t="s">
        <v>649</v>
      </c>
      <c r="AZ33" s="143"/>
      <c r="BA33" s="143"/>
      <c r="BB33" s="143" t="s">
        <v>649</v>
      </c>
      <c r="BC33" s="143" t="s">
        <v>649</v>
      </c>
      <c r="BD33" s="194">
        <f t="shared" si="2"/>
        <v>75</v>
      </c>
      <c r="BE33" s="194">
        <f>SUM(BD33*K33)</f>
        <v>75</v>
      </c>
      <c r="BF33" s="195" t="s">
        <v>658</v>
      </c>
    </row>
    <row r="34" spans="1:58" ht="18">
      <c r="A34" s="43" t="s">
        <v>100</v>
      </c>
      <c r="B34" s="33" t="s">
        <v>101</v>
      </c>
      <c r="C34" s="33" t="s">
        <v>98</v>
      </c>
      <c r="D34" s="33"/>
      <c r="E34" s="23">
        <v>4</v>
      </c>
      <c r="F34" s="23" t="s">
        <v>99</v>
      </c>
      <c r="G34" s="39">
        <v>0</v>
      </c>
      <c r="H34" s="19"/>
      <c r="I34" s="20"/>
      <c r="J34" s="20"/>
      <c r="K34" s="134">
        <f t="shared" si="0"/>
        <v>4</v>
      </c>
      <c r="L34" s="151"/>
      <c r="M34" s="139"/>
      <c r="N34" s="139" t="s">
        <v>649</v>
      </c>
      <c r="O34" s="139" t="s">
        <v>649</v>
      </c>
      <c r="P34" s="152"/>
      <c r="Q34" s="141"/>
      <c r="R34" s="141" t="s">
        <v>649</v>
      </c>
      <c r="S34" s="141" t="s">
        <v>649</v>
      </c>
      <c r="T34" s="153"/>
      <c r="U34" s="149"/>
      <c r="V34" s="184" t="s">
        <v>649</v>
      </c>
      <c r="W34" s="184" t="s">
        <v>649</v>
      </c>
      <c r="X34" s="154"/>
      <c r="Y34" s="143"/>
      <c r="Z34" s="147" t="s">
        <v>649</v>
      </c>
      <c r="AA34" s="147" t="s">
        <v>649</v>
      </c>
      <c r="AB34" s="151"/>
      <c r="AC34" s="139"/>
      <c r="AD34" s="185" t="s">
        <v>649</v>
      </c>
      <c r="AE34" s="185" t="s">
        <v>649</v>
      </c>
      <c r="AF34" s="191">
        <v>25</v>
      </c>
      <c r="AG34" s="141">
        <f t="shared" si="5"/>
        <v>100</v>
      </c>
      <c r="AH34" s="141" t="s">
        <v>649</v>
      </c>
      <c r="AI34" s="141" t="s">
        <v>649</v>
      </c>
      <c r="AJ34" s="153"/>
      <c r="AK34" s="149"/>
      <c r="AL34" s="149" t="s">
        <v>649</v>
      </c>
      <c r="AM34" s="149" t="s">
        <v>649</v>
      </c>
      <c r="AN34" s="151"/>
      <c r="AO34" s="139"/>
      <c r="AP34" s="139" t="s">
        <v>649</v>
      </c>
      <c r="AQ34" s="139" t="s">
        <v>649</v>
      </c>
      <c r="AR34" s="152"/>
      <c r="AS34" s="141"/>
      <c r="AT34" s="158" t="s">
        <v>649</v>
      </c>
      <c r="AU34" s="158" t="s">
        <v>649</v>
      </c>
      <c r="AV34" s="153"/>
      <c r="AW34" s="149"/>
      <c r="AX34" s="149" t="s">
        <v>649</v>
      </c>
      <c r="AY34" s="149" t="s">
        <v>649</v>
      </c>
      <c r="AZ34" s="143"/>
      <c r="BA34" s="143"/>
      <c r="BB34" s="143" t="s">
        <v>649</v>
      </c>
      <c r="BC34" s="143" t="s">
        <v>649</v>
      </c>
      <c r="BD34" s="194">
        <f t="shared" si="2"/>
        <v>25</v>
      </c>
      <c r="BE34" s="194">
        <f>SUM(BD34*K34)</f>
        <v>100</v>
      </c>
      <c r="BF34" s="195" t="s">
        <v>658</v>
      </c>
    </row>
    <row r="35" spans="1:58" ht="18">
      <c r="A35" s="33" t="s">
        <v>102</v>
      </c>
      <c r="B35" s="33" t="s">
        <v>103</v>
      </c>
      <c r="C35" s="33"/>
      <c r="D35" s="40" t="s">
        <v>104</v>
      </c>
      <c r="E35" s="23">
        <v>5</v>
      </c>
      <c r="F35" s="23" t="s">
        <v>55</v>
      </c>
      <c r="G35" s="39">
        <v>0</v>
      </c>
      <c r="H35" s="19"/>
      <c r="I35" s="20"/>
      <c r="J35" s="20"/>
      <c r="K35" s="134">
        <f t="shared" si="0"/>
        <v>5</v>
      </c>
      <c r="L35" s="151"/>
      <c r="M35" s="139"/>
      <c r="N35" s="139" t="s">
        <v>649</v>
      </c>
      <c r="O35" s="139" t="s">
        <v>649</v>
      </c>
      <c r="P35" s="152"/>
      <c r="Q35" s="141"/>
      <c r="R35" s="141" t="s">
        <v>649</v>
      </c>
      <c r="S35" s="141" t="s">
        <v>649</v>
      </c>
      <c r="T35" s="153"/>
      <c r="U35" s="149"/>
      <c r="V35" s="184" t="s">
        <v>649</v>
      </c>
      <c r="W35" s="184" t="s">
        <v>649</v>
      </c>
      <c r="X35" s="154"/>
      <c r="Y35" s="143"/>
      <c r="Z35" s="147" t="s">
        <v>649</v>
      </c>
      <c r="AA35" s="147" t="s">
        <v>649</v>
      </c>
      <c r="AB35" s="151"/>
      <c r="AC35" s="139"/>
      <c r="AD35" s="185" t="s">
        <v>649</v>
      </c>
      <c r="AE35" s="185" t="s">
        <v>649</v>
      </c>
      <c r="AF35" s="141"/>
      <c r="AG35" s="141"/>
      <c r="AH35" s="141" t="s">
        <v>649</v>
      </c>
      <c r="AI35" s="141" t="s">
        <v>649</v>
      </c>
      <c r="AJ35" s="153"/>
      <c r="AK35" s="149"/>
      <c r="AL35" s="149" t="s">
        <v>649</v>
      </c>
      <c r="AM35" s="149" t="s">
        <v>649</v>
      </c>
      <c r="AN35" s="151"/>
      <c r="AO35" s="139"/>
      <c r="AP35" s="139" t="s">
        <v>649</v>
      </c>
      <c r="AQ35" s="139" t="s">
        <v>649</v>
      </c>
      <c r="AR35" s="152"/>
      <c r="AS35" s="141"/>
      <c r="AT35" s="158" t="s">
        <v>649</v>
      </c>
      <c r="AU35" s="158" t="s">
        <v>649</v>
      </c>
      <c r="AV35" s="153"/>
      <c r="AW35" s="149"/>
      <c r="AX35" s="149" t="s">
        <v>649</v>
      </c>
      <c r="AY35" s="149" t="s">
        <v>649</v>
      </c>
      <c r="AZ35" s="143"/>
      <c r="BA35" s="143"/>
      <c r="BB35" s="143" t="s">
        <v>649</v>
      </c>
      <c r="BC35" s="143" t="s">
        <v>649</v>
      </c>
      <c r="BD35" s="194"/>
      <c r="BE35" s="194"/>
      <c r="BF35" s="195"/>
    </row>
    <row r="36" spans="1:58" ht="18">
      <c r="A36" s="68" t="s">
        <v>105</v>
      </c>
      <c r="B36" s="33" t="s">
        <v>106</v>
      </c>
      <c r="C36" s="33"/>
      <c r="D36" s="40" t="s">
        <v>104</v>
      </c>
      <c r="E36" s="23">
        <v>10</v>
      </c>
      <c r="F36" s="23" t="s">
        <v>55</v>
      </c>
      <c r="G36" s="39">
        <v>0</v>
      </c>
      <c r="H36" s="42"/>
      <c r="I36" s="69">
        <v>2</v>
      </c>
      <c r="J36" s="69"/>
      <c r="K36" s="134">
        <f t="shared" si="0"/>
        <v>12</v>
      </c>
      <c r="L36" s="151"/>
      <c r="M36" s="139"/>
      <c r="N36" s="139" t="s">
        <v>649</v>
      </c>
      <c r="O36" s="139" t="s">
        <v>649</v>
      </c>
      <c r="P36" s="152"/>
      <c r="Q36" s="141"/>
      <c r="R36" s="141" t="s">
        <v>649</v>
      </c>
      <c r="S36" s="141" t="s">
        <v>649</v>
      </c>
      <c r="T36" s="153"/>
      <c r="U36" s="149"/>
      <c r="V36" s="184" t="s">
        <v>649</v>
      </c>
      <c r="W36" s="184" t="s">
        <v>649</v>
      </c>
      <c r="X36" s="154"/>
      <c r="Y36" s="143"/>
      <c r="Z36" s="147" t="s">
        <v>649</v>
      </c>
      <c r="AA36" s="147" t="s">
        <v>649</v>
      </c>
      <c r="AB36" s="151"/>
      <c r="AC36" s="139"/>
      <c r="AD36" s="185" t="s">
        <v>649</v>
      </c>
      <c r="AE36" s="185" t="s">
        <v>649</v>
      </c>
      <c r="AF36" s="191">
        <v>88.32</v>
      </c>
      <c r="AG36" s="141">
        <f t="shared" si="5"/>
        <v>1059.8399999999999</v>
      </c>
      <c r="AH36" s="141" t="s">
        <v>649</v>
      </c>
      <c r="AI36" s="141" t="s">
        <v>649</v>
      </c>
      <c r="AJ36" s="153"/>
      <c r="AK36" s="149"/>
      <c r="AL36" s="149" t="s">
        <v>649</v>
      </c>
      <c r="AM36" s="149" t="s">
        <v>649</v>
      </c>
      <c r="AN36" s="151"/>
      <c r="AO36" s="139"/>
      <c r="AP36" s="139" t="s">
        <v>649</v>
      </c>
      <c r="AQ36" s="139" t="s">
        <v>649</v>
      </c>
      <c r="AR36" s="152"/>
      <c r="AS36" s="141"/>
      <c r="AT36" s="158" t="s">
        <v>649</v>
      </c>
      <c r="AU36" s="158" t="s">
        <v>649</v>
      </c>
      <c r="AV36" s="153"/>
      <c r="AW36" s="149"/>
      <c r="AX36" s="149" t="s">
        <v>649</v>
      </c>
      <c r="AY36" s="149" t="s">
        <v>649</v>
      </c>
      <c r="AZ36" s="143"/>
      <c r="BA36" s="143"/>
      <c r="BB36" s="143" t="s">
        <v>649</v>
      </c>
      <c r="BC36" s="143" t="s">
        <v>649</v>
      </c>
      <c r="BD36" s="194">
        <f t="shared" si="2"/>
        <v>88.32</v>
      </c>
      <c r="BE36" s="194">
        <f>SUM(BD36*K36)</f>
        <v>1059.8399999999999</v>
      </c>
      <c r="BF36" s="195" t="s">
        <v>658</v>
      </c>
    </row>
    <row r="37" spans="1:58" ht="18">
      <c r="A37" s="68" t="s">
        <v>107</v>
      </c>
      <c r="B37" s="33" t="s">
        <v>108</v>
      </c>
      <c r="C37" s="33"/>
      <c r="D37" s="40" t="s">
        <v>104</v>
      </c>
      <c r="E37" s="23"/>
      <c r="F37" s="24"/>
      <c r="G37" s="39">
        <v>0</v>
      </c>
      <c r="H37" s="42"/>
      <c r="I37" s="69"/>
      <c r="J37" s="69"/>
      <c r="K37" s="134">
        <f t="shared" si="0"/>
        <v>0</v>
      </c>
      <c r="L37" s="151"/>
      <c r="M37" s="139"/>
      <c r="N37" s="139" t="s">
        <v>649</v>
      </c>
      <c r="O37" s="139" t="s">
        <v>649</v>
      </c>
      <c r="P37" s="152"/>
      <c r="Q37" s="141"/>
      <c r="R37" s="141" t="s">
        <v>649</v>
      </c>
      <c r="S37" s="141" t="s">
        <v>649</v>
      </c>
      <c r="T37" s="153"/>
      <c r="U37" s="149"/>
      <c r="V37" s="184" t="s">
        <v>649</v>
      </c>
      <c r="W37" s="184" t="s">
        <v>649</v>
      </c>
      <c r="X37" s="154"/>
      <c r="Y37" s="143"/>
      <c r="Z37" s="147" t="s">
        <v>649</v>
      </c>
      <c r="AA37" s="147" t="s">
        <v>649</v>
      </c>
      <c r="AB37" s="151"/>
      <c r="AC37" s="139"/>
      <c r="AD37" s="185" t="s">
        <v>649</v>
      </c>
      <c r="AE37" s="185" t="s">
        <v>649</v>
      </c>
      <c r="AF37" s="141"/>
      <c r="AG37" s="141"/>
      <c r="AH37" s="141" t="s">
        <v>649</v>
      </c>
      <c r="AI37" s="141" t="s">
        <v>649</v>
      </c>
      <c r="AJ37" s="153"/>
      <c r="AK37" s="149"/>
      <c r="AL37" s="149" t="s">
        <v>649</v>
      </c>
      <c r="AM37" s="149" t="s">
        <v>649</v>
      </c>
      <c r="AN37" s="151"/>
      <c r="AO37" s="139"/>
      <c r="AP37" s="139" t="s">
        <v>649</v>
      </c>
      <c r="AQ37" s="139" t="s">
        <v>649</v>
      </c>
      <c r="AR37" s="152"/>
      <c r="AS37" s="141"/>
      <c r="AT37" s="158" t="s">
        <v>649</v>
      </c>
      <c r="AU37" s="158" t="s">
        <v>649</v>
      </c>
      <c r="AV37" s="153"/>
      <c r="AW37" s="149"/>
      <c r="AX37" s="149" t="s">
        <v>649</v>
      </c>
      <c r="AY37" s="149" t="s">
        <v>649</v>
      </c>
      <c r="AZ37" s="143"/>
      <c r="BA37" s="143"/>
      <c r="BB37" s="143" t="s">
        <v>649</v>
      </c>
      <c r="BC37" s="143" t="s">
        <v>649</v>
      </c>
      <c r="BD37" s="194"/>
      <c r="BE37" s="194"/>
      <c r="BF37" s="195"/>
    </row>
    <row r="38" spans="1:58" ht="18">
      <c r="A38" s="43" t="s">
        <v>109</v>
      </c>
      <c r="B38" s="33" t="s">
        <v>110</v>
      </c>
      <c r="C38" s="33"/>
      <c r="D38" s="33" t="s">
        <v>111</v>
      </c>
      <c r="E38" s="23"/>
      <c r="F38" s="24"/>
      <c r="G38" s="39">
        <v>0</v>
      </c>
      <c r="H38" s="19"/>
      <c r="I38" s="20"/>
      <c r="J38" s="20"/>
      <c r="K38" s="134">
        <f t="shared" si="0"/>
        <v>0</v>
      </c>
      <c r="L38" s="151"/>
      <c r="M38" s="139"/>
      <c r="N38" s="139" t="s">
        <v>649</v>
      </c>
      <c r="O38" s="139" t="s">
        <v>649</v>
      </c>
      <c r="P38" s="152"/>
      <c r="Q38" s="141"/>
      <c r="R38" s="141" t="s">
        <v>649</v>
      </c>
      <c r="S38" s="141" t="s">
        <v>649</v>
      </c>
      <c r="T38" s="153"/>
      <c r="U38" s="149"/>
      <c r="V38" s="184" t="s">
        <v>649</v>
      </c>
      <c r="W38" s="184" t="s">
        <v>649</v>
      </c>
      <c r="X38" s="154"/>
      <c r="Y38" s="143"/>
      <c r="Z38" s="147" t="s">
        <v>649</v>
      </c>
      <c r="AA38" s="147" t="s">
        <v>649</v>
      </c>
      <c r="AB38" s="151"/>
      <c r="AC38" s="139"/>
      <c r="AD38" s="185" t="s">
        <v>649</v>
      </c>
      <c r="AE38" s="185" t="s">
        <v>649</v>
      </c>
      <c r="AF38" s="141"/>
      <c r="AG38" s="141"/>
      <c r="AH38" s="141" t="s">
        <v>649</v>
      </c>
      <c r="AI38" s="141" t="s">
        <v>649</v>
      </c>
      <c r="AJ38" s="153"/>
      <c r="AK38" s="149"/>
      <c r="AL38" s="149" t="s">
        <v>649</v>
      </c>
      <c r="AM38" s="149" t="s">
        <v>649</v>
      </c>
      <c r="AN38" s="151"/>
      <c r="AO38" s="139"/>
      <c r="AP38" s="139" t="s">
        <v>649</v>
      </c>
      <c r="AQ38" s="139" t="s">
        <v>649</v>
      </c>
      <c r="AR38" s="152"/>
      <c r="AS38" s="141"/>
      <c r="AT38" s="158" t="s">
        <v>649</v>
      </c>
      <c r="AU38" s="158" t="s">
        <v>649</v>
      </c>
      <c r="AV38" s="153"/>
      <c r="AW38" s="149"/>
      <c r="AX38" s="149" t="s">
        <v>649</v>
      </c>
      <c r="AY38" s="149" t="s">
        <v>649</v>
      </c>
      <c r="AZ38" s="143"/>
      <c r="BA38" s="143"/>
      <c r="BB38" s="143" t="s">
        <v>649</v>
      </c>
      <c r="BC38" s="143" t="s">
        <v>649</v>
      </c>
      <c r="BD38" s="194"/>
      <c r="BE38" s="194"/>
      <c r="BF38" s="195"/>
    </row>
    <row r="39" spans="1:58" ht="18">
      <c r="A39" s="43" t="s">
        <v>112</v>
      </c>
      <c r="B39" s="33" t="s">
        <v>113</v>
      </c>
      <c r="C39" s="33"/>
      <c r="D39" s="33" t="s">
        <v>111</v>
      </c>
      <c r="E39" s="23"/>
      <c r="F39" s="24"/>
      <c r="G39" s="32"/>
      <c r="H39" s="42"/>
      <c r="I39" s="69"/>
      <c r="J39" s="69"/>
      <c r="K39" s="134">
        <f t="shared" si="0"/>
        <v>0</v>
      </c>
      <c r="L39" s="151"/>
      <c r="M39" s="139"/>
      <c r="N39" s="139" t="s">
        <v>649</v>
      </c>
      <c r="O39" s="139" t="s">
        <v>649</v>
      </c>
      <c r="P39" s="152"/>
      <c r="Q39" s="141"/>
      <c r="R39" s="141" t="s">
        <v>649</v>
      </c>
      <c r="S39" s="141" t="s">
        <v>649</v>
      </c>
      <c r="T39" s="153"/>
      <c r="U39" s="149"/>
      <c r="V39" s="184" t="s">
        <v>649</v>
      </c>
      <c r="W39" s="184" t="s">
        <v>649</v>
      </c>
      <c r="X39" s="154"/>
      <c r="Y39" s="143"/>
      <c r="Z39" s="147" t="s">
        <v>649</v>
      </c>
      <c r="AA39" s="147" t="s">
        <v>649</v>
      </c>
      <c r="AB39" s="151"/>
      <c r="AC39" s="139"/>
      <c r="AD39" s="185" t="s">
        <v>649</v>
      </c>
      <c r="AE39" s="185" t="s">
        <v>649</v>
      </c>
      <c r="AF39" s="141"/>
      <c r="AG39" s="141"/>
      <c r="AH39" s="141" t="s">
        <v>649</v>
      </c>
      <c r="AI39" s="141" t="s">
        <v>649</v>
      </c>
      <c r="AJ39" s="153"/>
      <c r="AK39" s="149"/>
      <c r="AL39" s="149" t="s">
        <v>649</v>
      </c>
      <c r="AM39" s="149" t="s">
        <v>649</v>
      </c>
      <c r="AN39" s="151"/>
      <c r="AO39" s="139"/>
      <c r="AP39" s="139" t="s">
        <v>649</v>
      </c>
      <c r="AQ39" s="139" t="s">
        <v>649</v>
      </c>
      <c r="AR39" s="152"/>
      <c r="AS39" s="141"/>
      <c r="AT39" s="158" t="s">
        <v>649</v>
      </c>
      <c r="AU39" s="158" t="s">
        <v>649</v>
      </c>
      <c r="AV39" s="153"/>
      <c r="AW39" s="149"/>
      <c r="AX39" s="149" t="s">
        <v>649</v>
      </c>
      <c r="AY39" s="149" t="s">
        <v>649</v>
      </c>
      <c r="AZ39" s="143"/>
      <c r="BA39" s="143"/>
      <c r="BB39" s="143" t="s">
        <v>649</v>
      </c>
      <c r="BC39" s="143" t="s">
        <v>649</v>
      </c>
      <c r="BD39" s="194"/>
      <c r="BE39" s="194"/>
      <c r="BF39" s="195"/>
    </row>
    <row r="40" spans="1:58" ht="18">
      <c r="A40" s="43" t="s">
        <v>114</v>
      </c>
      <c r="B40" s="57"/>
      <c r="C40" s="44"/>
      <c r="D40" s="66"/>
      <c r="E40" s="23">
        <v>50</v>
      </c>
      <c r="F40" s="23" t="s">
        <v>115</v>
      </c>
      <c r="G40" s="32"/>
      <c r="H40" s="19"/>
      <c r="I40" s="20"/>
      <c r="J40" s="20"/>
      <c r="K40" s="134">
        <f t="shared" si="0"/>
        <v>50</v>
      </c>
      <c r="L40" s="151"/>
      <c r="M40" s="139"/>
      <c r="N40" s="139" t="s">
        <v>649</v>
      </c>
      <c r="O40" s="139" t="s">
        <v>649</v>
      </c>
      <c r="P40" s="152"/>
      <c r="Q40" s="141"/>
      <c r="R40" s="141" t="s">
        <v>649</v>
      </c>
      <c r="S40" s="141" t="s">
        <v>649</v>
      </c>
      <c r="T40" s="153"/>
      <c r="U40" s="149"/>
      <c r="V40" s="184" t="s">
        <v>649</v>
      </c>
      <c r="W40" s="184" t="s">
        <v>649</v>
      </c>
      <c r="X40" s="154"/>
      <c r="Y40" s="143"/>
      <c r="Z40" s="147" t="s">
        <v>649</v>
      </c>
      <c r="AA40" s="147" t="s">
        <v>649</v>
      </c>
      <c r="AB40" s="151"/>
      <c r="AC40" s="139"/>
      <c r="AD40" s="185" t="s">
        <v>649</v>
      </c>
      <c r="AE40" s="185" t="s">
        <v>649</v>
      </c>
      <c r="AF40" s="141"/>
      <c r="AG40" s="141"/>
      <c r="AH40" s="141" t="s">
        <v>649</v>
      </c>
      <c r="AI40" s="141" t="s">
        <v>649</v>
      </c>
      <c r="AJ40" s="153"/>
      <c r="AK40" s="149"/>
      <c r="AL40" s="149" t="s">
        <v>649</v>
      </c>
      <c r="AM40" s="149" t="s">
        <v>649</v>
      </c>
      <c r="AN40" s="151"/>
      <c r="AO40" s="139"/>
      <c r="AP40" s="139" t="s">
        <v>649</v>
      </c>
      <c r="AQ40" s="139" t="s">
        <v>649</v>
      </c>
      <c r="AR40" s="152"/>
      <c r="AS40" s="141"/>
      <c r="AT40" s="158" t="s">
        <v>649</v>
      </c>
      <c r="AU40" s="158" t="s">
        <v>649</v>
      </c>
      <c r="AV40" s="153"/>
      <c r="AW40" s="149"/>
      <c r="AX40" s="149" t="s">
        <v>649</v>
      </c>
      <c r="AY40" s="149" t="s">
        <v>649</v>
      </c>
      <c r="AZ40" s="143"/>
      <c r="BA40" s="143"/>
      <c r="BB40" s="143" t="s">
        <v>649</v>
      </c>
      <c r="BC40" s="143" t="s">
        <v>649</v>
      </c>
      <c r="BD40" s="194"/>
      <c r="BE40" s="194"/>
      <c r="BF40" s="195"/>
    </row>
    <row r="41" spans="1:58" ht="18">
      <c r="A41" s="70" t="s">
        <v>64</v>
      </c>
      <c r="B41" s="71" t="s">
        <v>65</v>
      </c>
      <c r="C41" s="71" t="s">
        <v>66</v>
      </c>
      <c r="D41" s="71"/>
      <c r="E41" s="23">
        <v>4</v>
      </c>
      <c r="F41" s="23" t="s">
        <v>116</v>
      </c>
      <c r="G41" s="32"/>
      <c r="H41" s="19"/>
      <c r="I41" s="20"/>
      <c r="J41" s="20"/>
      <c r="K41" s="134">
        <f t="shared" si="0"/>
        <v>4</v>
      </c>
      <c r="L41" s="151"/>
      <c r="M41" s="139"/>
      <c r="N41" s="139" t="s">
        <v>649</v>
      </c>
      <c r="O41" s="139" t="s">
        <v>649</v>
      </c>
      <c r="P41" s="152"/>
      <c r="Q41" s="141"/>
      <c r="R41" s="152" t="s">
        <v>649</v>
      </c>
      <c r="S41" s="152" t="s">
        <v>649</v>
      </c>
      <c r="T41" s="153"/>
      <c r="U41" s="149"/>
      <c r="V41" s="184" t="s">
        <v>649</v>
      </c>
      <c r="W41" s="184" t="s">
        <v>649</v>
      </c>
      <c r="X41" s="154"/>
      <c r="Y41" s="143"/>
      <c r="Z41" s="147" t="s">
        <v>649</v>
      </c>
      <c r="AA41" s="147" t="s">
        <v>649</v>
      </c>
      <c r="AB41" s="151"/>
      <c r="AC41" s="139"/>
      <c r="AD41" s="185" t="s">
        <v>649</v>
      </c>
      <c r="AE41" s="185" t="s">
        <v>649</v>
      </c>
      <c r="AF41" s="191">
        <v>25</v>
      </c>
      <c r="AG41" s="141">
        <f t="shared" si="5"/>
        <v>100</v>
      </c>
      <c r="AH41" s="141" t="s">
        <v>649</v>
      </c>
      <c r="AI41" s="141" t="s">
        <v>649</v>
      </c>
      <c r="AJ41" s="153"/>
      <c r="AK41" s="149"/>
      <c r="AL41" s="149" t="s">
        <v>649</v>
      </c>
      <c r="AM41" s="149" t="s">
        <v>649</v>
      </c>
      <c r="AN41" s="151"/>
      <c r="AO41" s="139"/>
      <c r="AP41" s="139" t="s">
        <v>649</v>
      </c>
      <c r="AQ41" s="139" t="s">
        <v>649</v>
      </c>
      <c r="AR41" s="152"/>
      <c r="AS41" s="152"/>
      <c r="AT41" s="158" t="s">
        <v>649</v>
      </c>
      <c r="AU41" s="158" t="s">
        <v>649</v>
      </c>
      <c r="AV41" s="153"/>
      <c r="AW41" s="149"/>
      <c r="AX41" s="149" t="s">
        <v>649</v>
      </c>
      <c r="AY41" s="149" t="s">
        <v>649</v>
      </c>
      <c r="AZ41" s="143"/>
      <c r="BA41" s="143"/>
      <c r="BB41" s="143" t="s">
        <v>649</v>
      </c>
      <c r="BC41" s="143" t="s">
        <v>649</v>
      </c>
      <c r="BD41" s="194">
        <f t="shared" si="2"/>
        <v>25</v>
      </c>
      <c r="BE41" s="194">
        <f>SUM(BD41*K41)</f>
        <v>100</v>
      </c>
      <c r="BF41" s="195" t="s">
        <v>658</v>
      </c>
    </row>
    <row r="42" spans="1:58" ht="18">
      <c r="A42" s="70" t="s">
        <v>117</v>
      </c>
      <c r="B42" s="71" t="s">
        <v>118</v>
      </c>
      <c r="D42" s="72" t="s">
        <v>119</v>
      </c>
      <c r="E42" s="23">
        <v>20</v>
      </c>
      <c r="F42" s="23" t="s">
        <v>55</v>
      </c>
      <c r="G42" s="73"/>
      <c r="H42" s="19"/>
      <c r="I42" s="20"/>
      <c r="J42" s="20"/>
      <c r="K42" s="134">
        <f t="shared" si="0"/>
        <v>20</v>
      </c>
      <c r="L42" s="151"/>
      <c r="M42" s="139"/>
      <c r="N42" s="139" t="s">
        <v>649</v>
      </c>
      <c r="O42" s="139" t="s">
        <v>649</v>
      </c>
      <c r="P42" s="152"/>
      <c r="Q42" s="141"/>
      <c r="R42" s="152" t="s">
        <v>649</v>
      </c>
      <c r="S42" s="152" t="s">
        <v>649</v>
      </c>
      <c r="T42" s="153"/>
      <c r="U42" s="149"/>
      <c r="V42" s="184" t="s">
        <v>649</v>
      </c>
      <c r="W42" s="184" t="s">
        <v>649</v>
      </c>
      <c r="X42" s="154"/>
      <c r="Y42" s="143"/>
      <c r="Z42" s="147" t="s">
        <v>649</v>
      </c>
      <c r="AA42" s="147" t="s">
        <v>649</v>
      </c>
      <c r="AB42" s="151"/>
      <c r="AC42" s="139"/>
      <c r="AD42" s="185" t="s">
        <v>649</v>
      </c>
      <c r="AE42" s="185" t="s">
        <v>649</v>
      </c>
      <c r="AF42" s="191">
        <v>82.08</v>
      </c>
      <c r="AG42" s="141">
        <f t="shared" si="5"/>
        <v>1641.6</v>
      </c>
      <c r="AH42" s="141" t="s">
        <v>649</v>
      </c>
      <c r="AI42" s="141" t="s">
        <v>649</v>
      </c>
      <c r="AJ42" s="153"/>
      <c r="AK42" s="149"/>
      <c r="AL42" s="149" t="s">
        <v>649</v>
      </c>
      <c r="AM42" s="149" t="s">
        <v>649</v>
      </c>
      <c r="AN42" s="151"/>
      <c r="AO42" s="139"/>
      <c r="AP42" s="139" t="s">
        <v>649</v>
      </c>
      <c r="AQ42" s="139" t="s">
        <v>649</v>
      </c>
      <c r="AR42" s="152"/>
      <c r="AS42" s="152"/>
      <c r="AT42" s="158" t="s">
        <v>649</v>
      </c>
      <c r="AU42" s="158" t="s">
        <v>649</v>
      </c>
      <c r="AV42" s="153"/>
      <c r="AW42" s="149"/>
      <c r="AX42" s="149" t="s">
        <v>649</v>
      </c>
      <c r="AY42" s="149" t="s">
        <v>649</v>
      </c>
      <c r="AZ42" s="143"/>
      <c r="BA42" s="143"/>
      <c r="BB42" s="143" t="s">
        <v>649</v>
      </c>
      <c r="BC42" s="143" t="s">
        <v>649</v>
      </c>
      <c r="BD42" s="194">
        <f t="shared" si="2"/>
        <v>82.08</v>
      </c>
      <c r="BE42" s="194">
        <f>SUM(BD42*K42)</f>
        <v>1641.6</v>
      </c>
      <c r="BF42" s="195" t="s">
        <v>658</v>
      </c>
    </row>
    <row r="43" spans="1:58" ht="18">
      <c r="A43" s="70" t="s">
        <v>92</v>
      </c>
      <c r="B43" s="71" t="s">
        <v>120</v>
      </c>
      <c r="D43" s="72" t="s">
        <v>121</v>
      </c>
      <c r="E43" s="23">
        <v>4</v>
      </c>
      <c r="F43" s="23" t="s">
        <v>55</v>
      </c>
      <c r="G43" s="73"/>
      <c r="H43" s="19"/>
      <c r="I43" s="20"/>
      <c r="J43" s="20"/>
      <c r="K43" s="134">
        <f t="shared" si="0"/>
        <v>4</v>
      </c>
      <c r="L43" s="189">
        <v>36.840000000000003</v>
      </c>
      <c r="M43" s="139">
        <f t="shared" si="3"/>
        <v>147.36000000000001</v>
      </c>
      <c r="N43" s="139" t="s">
        <v>649</v>
      </c>
      <c r="O43" s="139" t="s">
        <v>649</v>
      </c>
      <c r="P43" s="152"/>
      <c r="Q43" s="141"/>
      <c r="R43" s="152" t="s">
        <v>649</v>
      </c>
      <c r="S43" s="152" t="s">
        <v>649</v>
      </c>
      <c r="T43" s="153"/>
      <c r="U43" s="149"/>
      <c r="V43" s="184" t="s">
        <v>649</v>
      </c>
      <c r="W43" s="184" t="s">
        <v>649</v>
      </c>
      <c r="X43" s="154"/>
      <c r="Y43" s="143"/>
      <c r="Z43" s="147" t="s">
        <v>649</v>
      </c>
      <c r="AA43" s="147" t="s">
        <v>649</v>
      </c>
      <c r="AB43" s="151"/>
      <c r="AC43" s="139"/>
      <c r="AD43" s="185" t="s">
        <v>649</v>
      </c>
      <c r="AE43" s="185" t="s">
        <v>649</v>
      </c>
      <c r="AF43" s="141">
        <v>56.36</v>
      </c>
      <c r="AG43" s="141">
        <f t="shared" si="5"/>
        <v>225.44</v>
      </c>
      <c r="AH43" s="141" t="s">
        <v>649</v>
      </c>
      <c r="AI43" s="141" t="s">
        <v>649</v>
      </c>
      <c r="AJ43" s="153"/>
      <c r="AK43" s="149"/>
      <c r="AL43" s="149" t="s">
        <v>649</v>
      </c>
      <c r="AM43" s="149" t="s">
        <v>649</v>
      </c>
      <c r="AN43" s="151"/>
      <c r="AO43" s="139"/>
      <c r="AP43" s="139" t="s">
        <v>649</v>
      </c>
      <c r="AQ43" s="139" t="s">
        <v>649</v>
      </c>
      <c r="AR43" s="152"/>
      <c r="AS43" s="152"/>
      <c r="AT43" s="158" t="s">
        <v>649</v>
      </c>
      <c r="AU43" s="158" t="s">
        <v>649</v>
      </c>
      <c r="AV43" s="153"/>
      <c r="AW43" s="149"/>
      <c r="AX43" s="149" t="s">
        <v>649</v>
      </c>
      <c r="AY43" s="149" t="s">
        <v>649</v>
      </c>
      <c r="AZ43" s="143"/>
      <c r="BA43" s="143"/>
      <c r="BB43" s="143" t="s">
        <v>649</v>
      </c>
      <c r="BC43" s="143" t="s">
        <v>649</v>
      </c>
      <c r="BD43" s="194">
        <f t="shared" si="2"/>
        <v>36.840000000000003</v>
      </c>
      <c r="BE43" s="194">
        <f>SUM(BD43*K43)</f>
        <v>147.36000000000001</v>
      </c>
      <c r="BF43" s="195" t="s">
        <v>653</v>
      </c>
    </row>
    <row r="44" spans="1:58" ht="18">
      <c r="A44" s="74" t="s">
        <v>74</v>
      </c>
      <c r="B44" s="75" t="s">
        <v>122</v>
      </c>
      <c r="D44" s="71" t="s">
        <v>123</v>
      </c>
      <c r="E44" s="23">
        <v>4</v>
      </c>
      <c r="F44" s="23" t="s">
        <v>124</v>
      </c>
      <c r="G44" s="73"/>
      <c r="H44" s="19"/>
      <c r="I44" s="20"/>
      <c r="J44" s="20"/>
      <c r="K44" s="134">
        <f t="shared" si="0"/>
        <v>4</v>
      </c>
      <c r="L44" s="189">
        <v>80.8</v>
      </c>
      <c r="M44" s="139">
        <f t="shared" si="3"/>
        <v>323.2</v>
      </c>
      <c r="N44" s="139" t="s">
        <v>649</v>
      </c>
      <c r="O44" s="139" t="s">
        <v>649</v>
      </c>
      <c r="P44" s="152"/>
      <c r="Q44" s="141"/>
      <c r="R44" s="152" t="s">
        <v>649</v>
      </c>
      <c r="S44" s="152" t="s">
        <v>649</v>
      </c>
      <c r="T44" s="153"/>
      <c r="U44" s="149"/>
      <c r="V44" s="184" t="s">
        <v>649</v>
      </c>
      <c r="W44" s="184" t="s">
        <v>649</v>
      </c>
      <c r="X44" s="154"/>
      <c r="Y44" s="143"/>
      <c r="Z44" s="147" t="s">
        <v>649</v>
      </c>
      <c r="AA44" s="147" t="s">
        <v>649</v>
      </c>
      <c r="AB44" s="151"/>
      <c r="AC44" s="139"/>
      <c r="AD44" s="185" t="s">
        <v>649</v>
      </c>
      <c r="AE44" s="185" t="s">
        <v>649</v>
      </c>
      <c r="AF44" s="141"/>
      <c r="AG44" s="141"/>
      <c r="AH44" s="141" t="s">
        <v>649</v>
      </c>
      <c r="AI44" s="141" t="s">
        <v>649</v>
      </c>
      <c r="AJ44" s="153"/>
      <c r="AK44" s="149"/>
      <c r="AL44" s="149" t="s">
        <v>649</v>
      </c>
      <c r="AM44" s="149" t="s">
        <v>649</v>
      </c>
      <c r="AN44" s="151"/>
      <c r="AO44" s="139"/>
      <c r="AP44" s="139" t="s">
        <v>649</v>
      </c>
      <c r="AQ44" s="139" t="s">
        <v>649</v>
      </c>
      <c r="AR44" s="152"/>
      <c r="AS44" s="152"/>
      <c r="AT44" s="158" t="s">
        <v>649</v>
      </c>
      <c r="AU44" s="158" t="s">
        <v>649</v>
      </c>
      <c r="AV44" s="153"/>
      <c r="AW44" s="149"/>
      <c r="AX44" s="149" t="s">
        <v>649</v>
      </c>
      <c r="AY44" s="149" t="s">
        <v>649</v>
      </c>
      <c r="AZ44" s="143"/>
      <c r="BA44" s="143"/>
      <c r="BB44" s="143" t="s">
        <v>649</v>
      </c>
      <c r="BC44" s="143" t="s">
        <v>649</v>
      </c>
      <c r="BD44" s="194">
        <f t="shared" si="2"/>
        <v>80.8</v>
      </c>
      <c r="BE44" s="194">
        <f>SUM(BD44*K44)</f>
        <v>323.2</v>
      </c>
      <c r="BF44" s="195" t="s">
        <v>653</v>
      </c>
    </row>
    <row r="45" spans="1:58" ht="18">
      <c r="A45" s="71" t="s">
        <v>125</v>
      </c>
      <c r="B45" s="76" t="s">
        <v>126</v>
      </c>
      <c r="D45" s="71" t="s">
        <v>123</v>
      </c>
      <c r="E45" s="23">
        <v>4</v>
      </c>
      <c r="F45" s="23" t="s">
        <v>124</v>
      </c>
      <c r="G45" s="32"/>
      <c r="H45" s="19"/>
      <c r="I45" s="20"/>
      <c r="J45" s="20"/>
      <c r="K45" s="134">
        <f t="shared" si="0"/>
        <v>4</v>
      </c>
      <c r="L45" s="151">
        <v>152</v>
      </c>
      <c r="M45" s="139">
        <f t="shared" si="3"/>
        <v>608</v>
      </c>
      <c r="N45" s="139" t="s">
        <v>649</v>
      </c>
      <c r="O45" s="139" t="s">
        <v>649</v>
      </c>
      <c r="P45" s="152"/>
      <c r="Q45" s="141"/>
      <c r="R45" s="141" t="s">
        <v>649</v>
      </c>
      <c r="S45" s="141" t="s">
        <v>649</v>
      </c>
      <c r="T45" s="153"/>
      <c r="U45" s="149"/>
      <c r="V45" s="184" t="s">
        <v>649</v>
      </c>
      <c r="W45" s="184" t="s">
        <v>649</v>
      </c>
      <c r="X45" s="154"/>
      <c r="Y45" s="143"/>
      <c r="Z45" s="147" t="s">
        <v>649</v>
      </c>
      <c r="AA45" s="147" t="s">
        <v>649</v>
      </c>
      <c r="AB45" s="189">
        <v>150</v>
      </c>
      <c r="AC45" s="139">
        <f t="shared" si="1"/>
        <v>600</v>
      </c>
      <c r="AD45" s="185" t="s">
        <v>649</v>
      </c>
      <c r="AE45" s="185" t="s">
        <v>649</v>
      </c>
      <c r="AF45" s="141"/>
      <c r="AG45" s="141"/>
      <c r="AH45" s="141" t="s">
        <v>649</v>
      </c>
      <c r="AI45" s="141" t="s">
        <v>649</v>
      </c>
      <c r="AJ45" s="153"/>
      <c r="AK45" s="149"/>
      <c r="AL45" s="149" t="s">
        <v>649</v>
      </c>
      <c r="AM45" s="149" t="s">
        <v>649</v>
      </c>
      <c r="AN45" s="151"/>
      <c r="AO45" s="139"/>
      <c r="AP45" s="139" t="s">
        <v>649</v>
      </c>
      <c r="AQ45" s="139" t="s">
        <v>649</v>
      </c>
      <c r="AR45" s="152"/>
      <c r="AS45" s="141"/>
      <c r="AT45" s="158" t="s">
        <v>649</v>
      </c>
      <c r="AU45" s="158" t="s">
        <v>649</v>
      </c>
      <c r="AV45" s="153"/>
      <c r="AW45" s="149"/>
      <c r="AX45" s="149" t="s">
        <v>649</v>
      </c>
      <c r="AY45" s="149" t="s">
        <v>649</v>
      </c>
      <c r="AZ45" s="143"/>
      <c r="BA45" s="143"/>
      <c r="BB45" s="143" t="s">
        <v>649</v>
      </c>
      <c r="BC45" s="143" t="s">
        <v>649</v>
      </c>
      <c r="BD45" s="194">
        <f t="shared" si="2"/>
        <v>150</v>
      </c>
      <c r="BE45" s="194">
        <f>SUM(BD45*K45)</f>
        <v>600</v>
      </c>
      <c r="BF45" s="195" t="s">
        <v>657</v>
      </c>
    </row>
    <row r="46" spans="1:58" ht="18">
      <c r="A46" s="15" t="s">
        <v>127</v>
      </c>
      <c r="B46" s="33"/>
      <c r="C46" s="33"/>
      <c r="D46" s="33"/>
      <c r="E46" s="24"/>
      <c r="F46" s="24"/>
      <c r="G46" s="19"/>
      <c r="H46" s="19"/>
      <c r="I46" s="20"/>
      <c r="J46" s="20"/>
      <c r="K46" s="134">
        <f t="shared" si="0"/>
        <v>0</v>
      </c>
      <c r="L46" s="151"/>
      <c r="M46" s="139"/>
      <c r="N46" s="139" t="s">
        <v>649</v>
      </c>
      <c r="O46" s="139" t="s">
        <v>649</v>
      </c>
      <c r="P46" s="152"/>
      <c r="Q46" s="141"/>
      <c r="R46" s="141" t="s">
        <v>649</v>
      </c>
      <c r="S46" s="141" t="s">
        <v>649</v>
      </c>
      <c r="T46" s="153"/>
      <c r="U46" s="149"/>
      <c r="V46" s="184" t="s">
        <v>649</v>
      </c>
      <c r="W46" s="184" t="s">
        <v>649</v>
      </c>
      <c r="X46" s="154"/>
      <c r="Y46" s="143"/>
      <c r="Z46" s="147" t="s">
        <v>649</v>
      </c>
      <c r="AA46" s="147" t="s">
        <v>649</v>
      </c>
      <c r="AB46" s="151"/>
      <c r="AC46" s="139"/>
      <c r="AD46" s="185" t="s">
        <v>649</v>
      </c>
      <c r="AE46" s="185" t="s">
        <v>649</v>
      </c>
      <c r="AF46" s="141"/>
      <c r="AG46" s="141"/>
      <c r="AH46" s="141" t="s">
        <v>649</v>
      </c>
      <c r="AI46" s="141" t="s">
        <v>649</v>
      </c>
      <c r="AJ46" s="153"/>
      <c r="AK46" s="149"/>
      <c r="AL46" s="149" t="s">
        <v>649</v>
      </c>
      <c r="AM46" s="149" t="s">
        <v>649</v>
      </c>
      <c r="AN46" s="151"/>
      <c r="AO46" s="139"/>
      <c r="AP46" s="139" t="s">
        <v>649</v>
      </c>
      <c r="AQ46" s="139" t="s">
        <v>649</v>
      </c>
      <c r="AR46" s="152"/>
      <c r="AS46" s="141"/>
      <c r="AT46" s="158" t="s">
        <v>649</v>
      </c>
      <c r="AU46" s="158" t="s">
        <v>649</v>
      </c>
      <c r="AV46" s="153"/>
      <c r="AW46" s="149"/>
      <c r="AX46" s="149" t="s">
        <v>649</v>
      </c>
      <c r="AY46" s="149" t="s">
        <v>649</v>
      </c>
      <c r="AZ46" s="143"/>
      <c r="BA46" s="143"/>
      <c r="BB46" s="143" t="s">
        <v>649</v>
      </c>
      <c r="BC46" s="143" t="s">
        <v>649</v>
      </c>
      <c r="BD46" s="194"/>
      <c r="BE46" s="194"/>
      <c r="BF46" s="195"/>
    </row>
    <row r="47" spans="1:58" ht="18">
      <c r="A47" s="77" t="s">
        <v>128</v>
      </c>
      <c r="B47" s="40" t="s">
        <v>129</v>
      </c>
      <c r="C47" s="40" t="s">
        <v>130</v>
      </c>
      <c r="D47" s="40" t="s">
        <v>131</v>
      </c>
      <c r="E47" s="23">
        <v>4</v>
      </c>
      <c r="F47" s="23" t="s">
        <v>132</v>
      </c>
      <c r="G47" s="39">
        <v>10</v>
      </c>
      <c r="H47" s="42"/>
      <c r="I47" s="20"/>
      <c r="J47" s="20"/>
      <c r="K47" s="134">
        <f t="shared" si="0"/>
        <v>14</v>
      </c>
      <c r="L47" s="189">
        <v>62</v>
      </c>
      <c r="M47" s="139">
        <f t="shared" si="3"/>
        <v>868</v>
      </c>
      <c r="N47" s="139" t="s">
        <v>649</v>
      </c>
      <c r="O47" s="139" t="s">
        <v>649</v>
      </c>
      <c r="P47" s="152"/>
      <c r="Q47" s="141"/>
      <c r="R47" s="141" t="s">
        <v>649</v>
      </c>
      <c r="S47" s="141" t="s">
        <v>649</v>
      </c>
      <c r="T47" s="153">
        <v>140</v>
      </c>
      <c r="U47" s="149">
        <f t="shared" ref="U47:U50" si="7">SUM(K47*T47)</f>
        <v>1960</v>
      </c>
      <c r="V47" s="184" t="s">
        <v>649</v>
      </c>
      <c r="W47" s="184" t="s">
        <v>649</v>
      </c>
      <c r="X47" s="154"/>
      <c r="Y47" s="143"/>
      <c r="Z47" s="147" t="s">
        <v>649</v>
      </c>
      <c r="AA47" s="147" t="s">
        <v>649</v>
      </c>
      <c r="AB47" s="151"/>
      <c r="AC47" s="139"/>
      <c r="AD47" s="185" t="s">
        <v>649</v>
      </c>
      <c r="AE47" s="185" t="s">
        <v>649</v>
      </c>
      <c r="AF47" s="141">
        <v>150</v>
      </c>
      <c r="AG47" s="141">
        <f t="shared" si="5"/>
        <v>2100</v>
      </c>
      <c r="AH47" s="141" t="s">
        <v>649</v>
      </c>
      <c r="AI47" s="141" t="s">
        <v>649</v>
      </c>
      <c r="AJ47" s="153">
        <v>190</v>
      </c>
      <c r="AK47" s="149">
        <f t="shared" si="6"/>
        <v>2660</v>
      </c>
      <c r="AL47" s="149" t="s">
        <v>649</v>
      </c>
      <c r="AM47" s="149" t="s">
        <v>649</v>
      </c>
      <c r="AN47" s="151"/>
      <c r="AO47" s="139"/>
      <c r="AP47" s="139" t="s">
        <v>649</v>
      </c>
      <c r="AQ47" s="139" t="s">
        <v>649</v>
      </c>
      <c r="AR47" s="152"/>
      <c r="AS47" s="141"/>
      <c r="AT47" s="158" t="s">
        <v>649</v>
      </c>
      <c r="AU47" s="158" t="s">
        <v>649</v>
      </c>
      <c r="AV47" s="153"/>
      <c r="AW47" s="149"/>
      <c r="AX47" s="149" t="s">
        <v>649</v>
      </c>
      <c r="AY47" s="149" t="s">
        <v>649</v>
      </c>
      <c r="AZ47" s="143"/>
      <c r="BA47" s="143"/>
      <c r="BB47" s="143" t="s">
        <v>649</v>
      </c>
      <c r="BC47" s="143" t="s">
        <v>649</v>
      </c>
      <c r="BD47" s="194">
        <f t="shared" si="2"/>
        <v>62</v>
      </c>
      <c r="BE47" s="194">
        <f>SUM(BD47*K47)</f>
        <v>868</v>
      </c>
      <c r="BF47" s="195" t="s">
        <v>653</v>
      </c>
    </row>
    <row r="48" spans="1:58" ht="18">
      <c r="A48" s="43" t="s">
        <v>128</v>
      </c>
      <c r="B48" s="33" t="s">
        <v>129</v>
      </c>
      <c r="C48" s="33" t="s">
        <v>130</v>
      </c>
      <c r="D48" s="33" t="s">
        <v>133</v>
      </c>
      <c r="E48" s="23">
        <v>12</v>
      </c>
      <c r="F48" s="23" t="s">
        <v>132</v>
      </c>
      <c r="G48" s="39">
        <v>10</v>
      </c>
      <c r="H48" s="42"/>
      <c r="I48" s="20"/>
      <c r="J48" s="20"/>
      <c r="K48" s="134">
        <f t="shared" si="0"/>
        <v>22</v>
      </c>
      <c r="L48" s="189">
        <v>62</v>
      </c>
      <c r="M48" s="139">
        <f t="shared" si="3"/>
        <v>1364</v>
      </c>
      <c r="N48" s="139" t="s">
        <v>649</v>
      </c>
      <c r="O48" s="139" t="s">
        <v>649</v>
      </c>
      <c r="P48" s="152"/>
      <c r="Q48" s="141"/>
      <c r="R48" s="141" t="s">
        <v>649</v>
      </c>
      <c r="S48" s="141" t="s">
        <v>649</v>
      </c>
      <c r="T48" s="153">
        <v>140</v>
      </c>
      <c r="U48" s="149">
        <f t="shared" si="7"/>
        <v>3080</v>
      </c>
      <c r="V48" s="184" t="s">
        <v>649</v>
      </c>
      <c r="W48" s="184" t="s">
        <v>649</v>
      </c>
      <c r="X48" s="154"/>
      <c r="Y48" s="143"/>
      <c r="Z48" s="147" t="s">
        <v>649</v>
      </c>
      <c r="AA48" s="147" t="s">
        <v>649</v>
      </c>
      <c r="AB48" s="151"/>
      <c r="AC48" s="139"/>
      <c r="AD48" s="185" t="s">
        <v>649</v>
      </c>
      <c r="AE48" s="185" t="s">
        <v>649</v>
      </c>
      <c r="AF48" s="141">
        <v>150</v>
      </c>
      <c r="AG48" s="141">
        <f t="shared" si="5"/>
        <v>3300</v>
      </c>
      <c r="AH48" s="141" t="s">
        <v>649</v>
      </c>
      <c r="AI48" s="141" t="s">
        <v>649</v>
      </c>
      <c r="AJ48" s="153">
        <v>190</v>
      </c>
      <c r="AK48" s="149">
        <f t="shared" si="6"/>
        <v>4180</v>
      </c>
      <c r="AL48" s="149" t="s">
        <v>649</v>
      </c>
      <c r="AM48" s="149" t="s">
        <v>649</v>
      </c>
      <c r="AN48" s="151"/>
      <c r="AO48" s="139"/>
      <c r="AP48" s="139" t="s">
        <v>649</v>
      </c>
      <c r="AQ48" s="139" t="s">
        <v>649</v>
      </c>
      <c r="AR48" s="152"/>
      <c r="AS48" s="141"/>
      <c r="AT48" s="158" t="s">
        <v>649</v>
      </c>
      <c r="AU48" s="158" t="s">
        <v>649</v>
      </c>
      <c r="AV48" s="153"/>
      <c r="AW48" s="149"/>
      <c r="AX48" s="149" t="s">
        <v>649</v>
      </c>
      <c r="AY48" s="149" t="s">
        <v>649</v>
      </c>
      <c r="AZ48" s="143"/>
      <c r="BA48" s="143"/>
      <c r="BB48" s="143" t="s">
        <v>649</v>
      </c>
      <c r="BC48" s="143" t="s">
        <v>649</v>
      </c>
      <c r="BD48" s="194">
        <f t="shared" si="2"/>
        <v>62</v>
      </c>
      <c r="BE48" s="194">
        <f>SUM(BD48*K48)</f>
        <v>1364</v>
      </c>
      <c r="BF48" s="195" t="s">
        <v>653</v>
      </c>
    </row>
    <row r="49" spans="1:58" ht="18">
      <c r="A49" s="78" t="s">
        <v>128</v>
      </c>
      <c r="B49" s="33" t="s">
        <v>129</v>
      </c>
      <c r="C49" s="33" t="s">
        <v>130</v>
      </c>
      <c r="D49" s="33" t="s">
        <v>134</v>
      </c>
      <c r="E49" s="23">
        <v>12</v>
      </c>
      <c r="F49" s="23" t="s">
        <v>132</v>
      </c>
      <c r="G49" s="39">
        <v>10</v>
      </c>
      <c r="H49" s="42"/>
      <c r="I49" s="20"/>
      <c r="J49" s="20"/>
      <c r="K49" s="134">
        <f t="shared" si="0"/>
        <v>22</v>
      </c>
      <c r="L49" s="189">
        <v>62</v>
      </c>
      <c r="M49" s="139">
        <f t="shared" si="3"/>
        <v>1364</v>
      </c>
      <c r="N49" s="139" t="s">
        <v>649</v>
      </c>
      <c r="O49" s="139" t="s">
        <v>649</v>
      </c>
      <c r="P49" s="152"/>
      <c r="Q49" s="141"/>
      <c r="R49" s="141" t="s">
        <v>649</v>
      </c>
      <c r="S49" s="141" t="s">
        <v>649</v>
      </c>
      <c r="T49" s="153">
        <v>140</v>
      </c>
      <c r="U49" s="149">
        <f t="shared" si="7"/>
        <v>3080</v>
      </c>
      <c r="V49" s="184" t="s">
        <v>649</v>
      </c>
      <c r="W49" s="184" t="s">
        <v>649</v>
      </c>
      <c r="X49" s="154"/>
      <c r="Y49" s="143"/>
      <c r="Z49" s="147" t="s">
        <v>649</v>
      </c>
      <c r="AA49" s="147" t="s">
        <v>649</v>
      </c>
      <c r="AB49" s="151"/>
      <c r="AC49" s="139"/>
      <c r="AD49" s="185" t="s">
        <v>649</v>
      </c>
      <c r="AE49" s="185" t="s">
        <v>649</v>
      </c>
      <c r="AF49" s="141">
        <v>150</v>
      </c>
      <c r="AG49" s="141">
        <f t="shared" si="5"/>
        <v>3300</v>
      </c>
      <c r="AH49" s="141" t="s">
        <v>649</v>
      </c>
      <c r="AI49" s="141" t="s">
        <v>649</v>
      </c>
      <c r="AJ49" s="153">
        <v>190</v>
      </c>
      <c r="AK49" s="149">
        <f t="shared" si="6"/>
        <v>4180</v>
      </c>
      <c r="AL49" s="149" t="s">
        <v>649</v>
      </c>
      <c r="AM49" s="149" t="s">
        <v>649</v>
      </c>
      <c r="AN49" s="151"/>
      <c r="AO49" s="139"/>
      <c r="AP49" s="139" t="s">
        <v>649</v>
      </c>
      <c r="AQ49" s="139" t="s">
        <v>649</v>
      </c>
      <c r="AR49" s="152"/>
      <c r="AS49" s="141"/>
      <c r="AT49" s="158" t="s">
        <v>649</v>
      </c>
      <c r="AU49" s="158" t="s">
        <v>649</v>
      </c>
      <c r="AV49" s="153"/>
      <c r="AW49" s="149"/>
      <c r="AX49" s="149" t="s">
        <v>649</v>
      </c>
      <c r="AY49" s="149" t="s">
        <v>649</v>
      </c>
      <c r="AZ49" s="143"/>
      <c r="BA49" s="143"/>
      <c r="BB49" s="143" t="s">
        <v>649</v>
      </c>
      <c r="BC49" s="143" t="s">
        <v>649</v>
      </c>
      <c r="BD49" s="194">
        <f t="shared" si="2"/>
        <v>62</v>
      </c>
      <c r="BE49" s="194">
        <f>SUM(BD49*K49)</f>
        <v>1364</v>
      </c>
      <c r="BF49" s="195" t="s">
        <v>653</v>
      </c>
    </row>
    <row r="50" spans="1:58" ht="18">
      <c r="A50" s="33" t="s">
        <v>128</v>
      </c>
      <c r="B50" s="33" t="s">
        <v>129</v>
      </c>
      <c r="C50" s="33" t="s">
        <v>130</v>
      </c>
      <c r="D50" s="33" t="s">
        <v>135</v>
      </c>
      <c r="E50" s="23">
        <v>12</v>
      </c>
      <c r="F50" s="23" t="s">
        <v>132</v>
      </c>
      <c r="G50" s="42"/>
      <c r="H50" s="19"/>
      <c r="I50" s="20"/>
      <c r="J50" s="20"/>
      <c r="K50" s="134">
        <f t="shared" si="0"/>
        <v>12</v>
      </c>
      <c r="L50" s="189">
        <v>62</v>
      </c>
      <c r="M50" s="139">
        <f t="shared" si="3"/>
        <v>744</v>
      </c>
      <c r="N50" s="139" t="s">
        <v>649</v>
      </c>
      <c r="O50" s="139" t="s">
        <v>649</v>
      </c>
      <c r="P50" s="152"/>
      <c r="Q50" s="141"/>
      <c r="R50" s="141" t="s">
        <v>649</v>
      </c>
      <c r="S50" s="141" t="s">
        <v>649</v>
      </c>
      <c r="T50" s="153">
        <v>140</v>
      </c>
      <c r="U50" s="149">
        <f t="shared" si="7"/>
        <v>1680</v>
      </c>
      <c r="V50" s="184" t="s">
        <v>649</v>
      </c>
      <c r="W50" s="184" t="s">
        <v>649</v>
      </c>
      <c r="X50" s="154"/>
      <c r="Y50" s="143"/>
      <c r="Z50" s="147" t="s">
        <v>649</v>
      </c>
      <c r="AA50" s="147" t="s">
        <v>649</v>
      </c>
      <c r="AB50" s="151"/>
      <c r="AC50" s="139"/>
      <c r="AD50" s="185" t="s">
        <v>649</v>
      </c>
      <c r="AE50" s="185" t="s">
        <v>649</v>
      </c>
      <c r="AF50" s="141">
        <v>150</v>
      </c>
      <c r="AG50" s="141">
        <f t="shared" si="5"/>
        <v>1800</v>
      </c>
      <c r="AH50" s="141" t="s">
        <v>649</v>
      </c>
      <c r="AI50" s="141" t="s">
        <v>649</v>
      </c>
      <c r="AJ50" s="153">
        <v>190</v>
      </c>
      <c r="AK50" s="149">
        <f t="shared" si="6"/>
        <v>2280</v>
      </c>
      <c r="AL50" s="149" t="s">
        <v>649</v>
      </c>
      <c r="AM50" s="149" t="s">
        <v>649</v>
      </c>
      <c r="AN50" s="151"/>
      <c r="AO50" s="139"/>
      <c r="AP50" s="139" t="s">
        <v>649</v>
      </c>
      <c r="AQ50" s="139" t="s">
        <v>649</v>
      </c>
      <c r="AR50" s="152"/>
      <c r="AS50" s="141"/>
      <c r="AT50" s="158" t="s">
        <v>649</v>
      </c>
      <c r="AU50" s="158" t="s">
        <v>649</v>
      </c>
      <c r="AV50" s="153"/>
      <c r="AW50" s="149"/>
      <c r="AX50" s="149" t="s">
        <v>649</v>
      </c>
      <c r="AY50" s="149" t="s">
        <v>649</v>
      </c>
      <c r="AZ50" s="143"/>
      <c r="BA50" s="143"/>
      <c r="BB50" s="143" t="s">
        <v>649</v>
      </c>
      <c r="BC50" s="143" t="s">
        <v>649</v>
      </c>
      <c r="BD50" s="194">
        <f t="shared" si="2"/>
        <v>62</v>
      </c>
      <c r="BE50" s="194">
        <f>SUM(BD50*K50)</f>
        <v>744</v>
      </c>
      <c r="BF50" s="195" t="s">
        <v>653</v>
      </c>
    </row>
    <row r="51" spans="1:58" ht="18">
      <c r="A51" s="15" t="s">
        <v>136</v>
      </c>
      <c r="B51" s="33"/>
      <c r="C51" s="33"/>
      <c r="D51" s="33"/>
      <c r="E51" s="24"/>
      <c r="F51" s="24"/>
      <c r="G51" s="19"/>
      <c r="H51" s="19"/>
      <c r="I51" s="20"/>
      <c r="J51" s="20"/>
      <c r="K51" s="134">
        <f t="shared" si="0"/>
        <v>0</v>
      </c>
      <c r="L51" s="151"/>
      <c r="M51" s="139"/>
      <c r="N51" s="139" t="s">
        <v>649</v>
      </c>
      <c r="O51" s="139" t="s">
        <v>649</v>
      </c>
      <c r="P51" s="152"/>
      <c r="Q51" s="141"/>
      <c r="R51" s="141" t="s">
        <v>649</v>
      </c>
      <c r="S51" s="141" t="s">
        <v>649</v>
      </c>
      <c r="T51" s="153"/>
      <c r="U51" s="149"/>
      <c r="V51" s="184" t="s">
        <v>649</v>
      </c>
      <c r="W51" s="184" t="s">
        <v>649</v>
      </c>
      <c r="X51" s="154"/>
      <c r="Y51" s="143"/>
      <c r="Z51" s="147" t="s">
        <v>649</v>
      </c>
      <c r="AA51" s="147" t="s">
        <v>649</v>
      </c>
      <c r="AB51" s="151"/>
      <c r="AC51" s="139"/>
      <c r="AD51" s="185" t="s">
        <v>649</v>
      </c>
      <c r="AE51" s="185" t="s">
        <v>649</v>
      </c>
      <c r="AF51" s="141"/>
      <c r="AG51" s="141"/>
      <c r="AH51" s="141" t="s">
        <v>649</v>
      </c>
      <c r="AI51" s="141" t="s">
        <v>649</v>
      </c>
      <c r="AJ51" s="153"/>
      <c r="AK51" s="149"/>
      <c r="AL51" s="149" t="s">
        <v>649</v>
      </c>
      <c r="AM51" s="149" t="s">
        <v>649</v>
      </c>
      <c r="AN51" s="151"/>
      <c r="AO51" s="139"/>
      <c r="AP51" s="139" t="s">
        <v>649</v>
      </c>
      <c r="AQ51" s="139" t="s">
        <v>649</v>
      </c>
      <c r="AR51" s="152"/>
      <c r="AS51" s="141"/>
      <c r="AT51" s="158" t="s">
        <v>649</v>
      </c>
      <c r="AU51" s="158" t="s">
        <v>649</v>
      </c>
      <c r="AV51" s="153"/>
      <c r="AW51" s="149"/>
      <c r="AX51" s="149" t="s">
        <v>649</v>
      </c>
      <c r="AY51" s="149" t="s">
        <v>649</v>
      </c>
      <c r="AZ51" s="143"/>
      <c r="BA51" s="143"/>
      <c r="BB51" s="143" t="s">
        <v>649</v>
      </c>
      <c r="BC51" s="143" t="s">
        <v>649</v>
      </c>
      <c r="BD51" s="194"/>
      <c r="BE51" s="194"/>
      <c r="BF51" s="195"/>
    </row>
    <row r="52" spans="1:58" ht="18">
      <c r="A52" s="33" t="s">
        <v>137</v>
      </c>
      <c r="B52" s="33" t="s">
        <v>138</v>
      </c>
      <c r="C52" s="33" t="s">
        <v>139</v>
      </c>
      <c r="D52" s="33" t="s">
        <v>140</v>
      </c>
      <c r="E52" s="23"/>
      <c r="F52" s="23"/>
      <c r="G52" s="79">
        <v>300</v>
      </c>
      <c r="H52" s="42" t="s">
        <v>132</v>
      </c>
      <c r="I52" s="20"/>
      <c r="J52" s="20"/>
      <c r="K52" s="134">
        <f t="shared" si="0"/>
        <v>300</v>
      </c>
      <c r="L52" s="189">
        <v>31.05</v>
      </c>
      <c r="M52" s="139">
        <f t="shared" si="3"/>
        <v>9315</v>
      </c>
      <c r="N52" s="139" t="s">
        <v>649</v>
      </c>
      <c r="O52" s="139" t="s">
        <v>649</v>
      </c>
      <c r="P52" s="152"/>
      <c r="Q52" s="141"/>
      <c r="R52" s="141" t="s">
        <v>649</v>
      </c>
      <c r="S52" s="141" t="s">
        <v>649</v>
      </c>
      <c r="T52" s="153"/>
      <c r="U52" s="149"/>
      <c r="V52" s="184" t="s">
        <v>649</v>
      </c>
      <c r="W52" s="184" t="s">
        <v>649</v>
      </c>
      <c r="X52" s="154"/>
      <c r="Y52" s="143"/>
      <c r="Z52" s="147" t="s">
        <v>649</v>
      </c>
      <c r="AA52" s="147" t="s">
        <v>649</v>
      </c>
      <c r="AB52" s="151"/>
      <c r="AC52" s="139"/>
      <c r="AD52" s="185" t="s">
        <v>649</v>
      </c>
      <c r="AE52" s="185" t="s">
        <v>649</v>
      </c>
      <c r="AF52" s="141">
        <v>39.21</v>
      </c>
      <c r="AG52" s="141">
        <f t="shared" si="5"/>
        <v>11763</v>
      </c>
      <c r="AH52" s="141" t="s">
        <v>649</v>
      </c>
      <c r="AI52" s="141" t="s">
        <v>649</v>
      </c>
      <c r="AJ52" s="153"/>
      <c r="AK52" s="149"/>
      <c r="AL52" s="149" t="s">
        <v>649</v>
      </c>
      <c r="AM52" s="149" t="s">
        <v>649</v>
      </c>
      <c r="AN52" s="151"/>
      <c r="AO52" s="139"/>
      <c r="AP52" s="139" t="s">
        <v>649</v>
      </c>
      <c r="AQ52" s="139" t="s">
        <v>649</v>
      </c>
      <c r="AR52" s="152"/>
      <c r="AS52" s="141"/>
      <c r="AT52" s="158" t="s">
        <v>649</v>
      </c>
      <c r="AU52" s="158" t="s">
        <v>649</v>
      </c>
      <c r="AV52" s="153"/>
      <c r="AW52" s="149"/>
      <c r="AX52" s="149" t="s">
        <v>649</v>
      </c>
      <c r="AY52" s="149" t="s">
        <v>649</v>
      </c>
      <c r="AZ52" s="143"/>
      <c r="BA52" s="143"/>
      <c r="BB52" s="143" t="s">
        <v>649</v>
      </c>
      <c r="BC52" s="143" t="s">
        <v>649</v>
      </c>
      <c r="BD52" s="194">
        <f t="shared" si="2"/>
        <v>31.05</v>
      </c>
      <c r="BE52" s="194">
        <f>SUM(BD52*K52)</f>
        <v>9315</v>
      </c>
      <c r="BF52" s="195" t="s">
        <v>653</v>
      </c>
    </row>
    <row r="53" spans="1:58" ht="18">
      <c r="A53" s="40" t="s">
        <v>141</v>
      </c>
      <c r="B53" s="40" t="s">
        <v>142</v>
      </c>
      <c r="C53" s="80" t="s">
        <v>143</v>
      </c>
      <c r="D53" s="33"/>
      <c r="E53" s="23">
        <v>130</v>
      </c>
      <c r="F53" s="23" t="s">
        <v>132</v>
      </c>
      <c r="G53" s="32"/>
      <c r="H53" s="19"/>
      <c r="I53" s="20"/>
      <c r="J53" s="20"/>
      <c r="K53" s="134">
        <f t="shared" si="0"/>
        <v>130</v>
      </c>
      <c r="L53" s="189">
        <v>38.75</v>
      </c>
      <c r="M53" s="139">
        <f t="shared" si="3"/>
        <v>5037.5</v>
      </c>
      <c r="N53" s="139" t="s">
        <v>649</v>
      </c>
      <c r="O53" s="139" t="s">
        <v>649</v>
      </c>
      <c r="P53" s="152"/>
      <c r="Q53" s="141"/>
      <c r="R53" s="141" t="s">
        <v>649</v>
      </c>
      <c r="S53" s="141" t="s">
        <v>649</v>
      </c>
      <c r="T53" s="153"/>
      <c r="U53" s="149"/>
      <c r="V53" s="184" t="s">
        <v>649</v>
      </c>
      <c r="W53" s="184" t="s">
        <v>649</v>
      </c>
      <c r="X53" s="154"/>
      <c r="Y53" s="143"/>
      <c r="Z53" s="147" t="s">
        <v>649</v>
      </c>
      <c r="AA53" s="147" t="s">
        <v>649</v>
      </c>
      <c r="AB53" s="151"/>
      <c r="AC53" s="139"/>
      <c r="AD53" s="185" t="s">
        <v>649</v>
      </c>
      <c r="AE53" s="185" t="s">
        <v>649</v>
      </c>
      <c r="AF53" s="141">
        <v>39.21</v>
      </c>
      <c r="AG53" s="141">
        <f t="shared" si="5"/>
        <v>5097.3</v>
      </c>
      <c r="AH53" s="141" t="s">
        <v>649</v>
      </c>
      <c r="AI53" s="141" t="s">
        <v>649</v>
      </c>
      <c r="AJ53" s="153"/>
      <c r="AK53" s="149"/>
      <c r="AL53" s="149" t="s">
        <v>649</v>
      </c>
      <c r="AM53" s="149" t="s">
        <v>649</v>
      </c>
      <c r="AN53" s="151"/>
      <c r="AO53" s="139"/>
      <c r="AP53" s="139" t="s">
        <v>649</v>
      </c>
      <c r="AQ53" s="139" t="s">
        <v>649</v>
      </c>
      <c r="AR53" s="152"/>
      <c r="AS53" s="141"/>
      <c r="AT53" s="158" t="s">
        <v>649</v>
      </c>
      <c r="AU53" s="158" t="s">
        <v>649</v>
      </c>
      <c r="AV53" s="153"/>
      <c r="AW53" s="149"/>
      <c r="AX53" s="149" t="s">
        <v>649</v>
      </c>
      <c r="AY53" s="149" t="s">
        <v>649</v>
      </c>
      <c r="AZ53" s="143"/>
      <c r="BA53" s="143"/>
      <c r="BB53" s="143" t="s">
        <v>649</v>
      </c>
      <c r="BC53" s="143" t="s">
        <v>649</v>
      </c>
      <c r="BD53" s="194">
        <f t="shared" si="2"/>
        <v>38.75</v>
      </c>
      <c r="BE53" s="194">
        <f>SUM(BD53*K53)</f>
        <v>5037.5</v>
      </c>
      <c r="BF53" s="195" t="s">
        <v>653</v>
      </c>
    </row>
    <row r="54" spans="1:58" ht="18">
      <c r="A54" s="33" t="s">
        <v>144</v>
      </c>
      <c r="B54" s="33" t="s">
        <v>145</v>
      </c>
      <c r="C54" s="81" t="s">
        <v>143</v>
      </c>
      <c r="D54" s="33" t="s">
        <v>140</v>
      </c>
      <c r="E54" s="23">
        <v>35</v>
      </c>
      <c r="F54" s="23" t="s">
        <v>55</v>
      </c>
      <c r="G54" s="82">
        <v>20</v>
      </c>
      <c r="H54" s="42" t="s">
        <v>132</v>
      </c>
      <c r="I54" s="20"/>
      <c r="J54" s="20"/>
      <c r="K54" s="134">
        <f t="shared" si="0"/>
        <v>55</v>
      </c>
      <c r="L54" s="189">
        <v>59.9</v>
      </c>
      <c r="M54" s="139">
        <f t="shared" si="3"/>
        <v>3294.5</v>
      </c>
      <c r="N54" s="139" t="s">
        <v>649</v>
      </c>
      <c r="O54" s="139" t="s">
        <v>649</v>
      </c>
      <c r="P54" s="152"/>
      <c r="Q54" s="141"/>
      <c r="R54" s="141" t="s">
        <v>649</v>
      </c>
      <c r="S54" s="141" t="s">
        <v>649</v>
      </c>
      <c r="T54" s="153"/>
      <c r="U54" s="149"/>
      <c r="V54" s="184" t="s">
        <v>649</v>
      </c>
      <c r="W54" s="184" t="s">
        <v>649</v>
      </c>
      <c r="X54" s="154"/>
      <c r="Y54" s="143"/>
      <c r="Z54" s="147" t="s">
        <v>649</v>
      </c>
      <c r="AA54" s="147" t="s">
        <v>649</v>
      </c>
      <c r="AB54" s="151"/>
      <c r="AC54" s="139"/>
      <c r="AD54" s="185" t="s">
        <v>649</v>
      </c>
      <c r="AE54" s="185" t="s">
        <v>649</v>
      </c>
      <c r="AF54" s="141">
        <v>73.58</v>
      </c>
      <c r="AG54" s="141">
        <f t="shared" si="5"/>
        <v>4046.9</v>
      </c>
      <c r="AH54" s="141" t="s">
        <v>649</v>
      </c>
      <c r="AI54" s="141" t="s">
        <v>649</v>
      </c>
      <c r="AJ54" s="153"/>
      <c r="AK54" s="149"/>
      <c r="AL54" s="149" t="s">
        <v>649</v>
      </c>
      <c r="AM54" s="149" t="s">
        <v>649</v>
      </c>
      <c r="AN54" s="151"/>
      <c r="AO54" s="139"/>
      <c r="AP54" s="139" t="s">
        <v>649</v>
      </c>
      <c r="AQ54" s="139" t="s">
        <v>649</v>
      </c>
      <c r="AR54" s="152"/>
      <c r="AS54" s="141"/>
      <c r="AT54" s="158" t="s">
        <v>649</v>
      </c>
      <c r="AU54" s="158" t="s">
        <v>649</v>
      </c>
      <c r="AV54" s="153"/>
      <c r="AW54" s="149"/>
      <c r="AX54" s="149" t="s">
        <v>649</v>
      </c>
      <c r="AY54" s="149" t="s">
        <v>649</v>
      </c>
      <c r="AZ54" s="143"/>
      <c r="BA54" s="143"/>
      <c r="BB54" s="143" t="s">
        <v>649</v>
      </c>
      <c r="BC54" s="143" t="s">
        <v>649</v>
      </c>
      <c r="BD54" s="194">
        <f t="shared" si="2"/>
        <v>59.9</v>
      </c>
      <c r="BE54" s="194">
        <f>SUM(BD54*K54)</f>
        <v>3294.5</v>
      </c>
      <c r="BF54" s="195" t="s">
        <v>653</v>
      </c>
    </row>
    <row r="55" spans="1:58" ht="18">
      <c r="A55" s="33" t="s">
        <v>146</v>
      </c>
      <c r="B55" s="33" t="s">
        <v>147</v>
      </c>
      <c r="C55" s="33" t="s">
        <v>148</v>
      </c>
      <c r="D55" s="33" t="s">
        <v>37</v>
      </c>
      <c r="E55" s="23">
        <v>17</v>
      </c>
      <c r="F55" s="23" t="s">
        <v>55</v>
      </c>
      <c r="G55" s="82">
        <v>6</v>
      </c>
      <c r="H55" s="42" t="s">
        <v>132</v>
      </c>
      <c r="I55" s="20"/>
      <c r="J55" s="20"/>
      <c r="K55" s="134">
        <f t="shared" si="0"/>
        <v>23</v>
      </c>
      <c r="L55" s="151">
        <v>0</v>
      </c>
      <c r="M55" s="139"/>
      <c r="N55" s="139" t="s">
        <v>649</v>
      </c>
      <c r="O55" s="139" t="s">
        <v>649</v>
      </c>
      <c r="P55" s="152"/>
      <c r="Q55" s="141"/>
      <c r="R55" s="141" t="s">
        <v>649</v>
      </c>
      <c r="S55" s="141" t="s">
        <v>649</v>
      </c>
      <c r="T55" s="153"/>
      <c r="U55" s="149"/>
      <c r="V55" s="184" t="s">
        <v>649</v>
      </c>
      <c r="W55" s="184" t="s">
        <v>649</v>
      </c>
      <c r="X55" s="154"/>
      <c r="Y55" s="143"/>
      <c r="Z55" s="147" t="s">
        <v>649</v>
      </c>
      <c r="AA55" s="147" t="s">
        <v>649</v>
      </c>
      <c r="AB55" s="151"/>
      <c r="AC55" s="139"/>
      <c r="AD55" s="185" t="s">
        <v>649</v>
      </c>
      <c r="AE55" s="185" t="s">
        <v>649</v>
      </c>
      <c r="AF55" s="141"/>
      <c r="AG55" s="141"/>
      <c r="AH55" s="141" t="s">
        <v>649</v>
      </c>
      <c r="AI55" s="141" t="s">
        <v>649</v>
      </c>
      <c r="AJ55" s="153"/>
      <c r="AK55" s="149"/>
      <c r="AL55" s="149" t="s">
        <v>649</v>
      </c>
      <c r="AM55" s="149" t="s">
        <v>649</v>
      </c>
      <c r="AN55" s="151"/>
      <c r="AO55" s="139"/>
      <c r="AP55" s="139" t="s">
        <v>649</v>
      </c>
      <c r="AQ55" s="139" t="s">
        <v>649</v>
      </c>
      <c r="AR55" s="152"/>
      <c r="AS55" s="141"/>
      <c r="AT55" s="158" t="s">
        <v>649</v>
      </c>
      <c r="AU55" s="158" t="s">
        <v>649</v>
      </c>
      <c r="AV55" s="153"/>
      <c r="AW55" s="149"/>
      <c r="AX55" s="149" t="s">
        <v>649</v>
      </c>
      <c r="AY55" s="149" t="s">
        <v>649</v>
      </c>
      <c r="AZ55" s="143"/>
      <c r="BA55" s="143"/>
      <c r="BB55" s="143" t="s">
        <v>649</v>
      </c>
      <c r="BC55" s="143" t="s">
        <v>649</v>
      </c>
      <c r="BD55" s="194"/>
      <c r="BE55" s="194"/>
      <c r="BF55" s="195"/>
    </row>
    <row r="56" spans="1:58" ht="18">
      <c r="A56" s="33" t="s">
        <v>149</v>
      </c>
      <c r="B56" s="33" t="s">
        <v>150</v>
      </c>
      <c r="C56" s="33" t="s">
        <v>151</v>
      </c>
      <c r="D56" s="33" t="s">
        <v>152</v>
      </c>
      <c r="E56" s="23">
        <v>0</v>
      </c>
      <c r="F56" s="23"/>
      <c r="G56" s="82">
        <v>10</v>
      </c>
      <c r="H56" s="42" t="s">
        <v>132</v>
      </c>
      <c r="I56" s="20"/>
      <c r="J56" s="20"/>
      <c r="K56" s="134">
        <f t="shared" si="0"/>
        <v>10</v>
      </c>
      <c r="L56" s="189">
        <v>46.86</v>
      </c>
      <c r="M56" s="139">
        <f t="shared" si="3"/>
        <v>468.6</v>
      </c>
      <c r="N56" s="139" t="s">
        <v>649</v>
      </c>
      <c r="O56" s="139" t="s">
        <v>649</v>
      </c>
      <c r="P56" s="152"/>
      <c r="Q56" s="141"/>
      <c r="R56" s="141" t="s">
        <v>649</v>
      </c>
      <c r="S56" s="141" t="s">
        <v>649</v>
      </c>
      <c r="T56" s="153"/>
      <c r="U56" s="149"/>
      <c r="V56" s="184" t="s">
        <v>649</v>
      </c>
      <c r="W56" s="184" t="s">
        <v>649</v>
      </c>
      <c r="X56" s="154"/>
      <c r="Y56" s="143"/>
      <c r="Z56" s="147" t="s">
        <v>649</v>
      </c>
      <c r="AA56" s="147" t="s">
        <v>649</v>
      </c>
      <c r="AB56" s="151"/>
      <c r="AC56" s="139"/>
      <c r="AD56" s="185" t="s">
        <v>649</v>
      </c>
      <c r="AE56" s="185" t="s">
        <v>649</v>
      </c>
      <c r="AF56" s="141">
        <v>49.8</v>
      </c>
      <c r="AG56" s="141">
        <f t="shared" si="5"/>
        <v>498</v>
      </c>
      <c r="AH56" s="141" t="s">
        <v>649</v>
      </c>
      <c r="AI56" s="141" t="s">
        <v>649</v>
      </c>
      <c r="AJ56" s="153"/>
      <c r="AK56" s="149"/>
      <c r="AL56" s="149" t="s">
        <v>649</v>
      </c>
      <c r="AM56" s="149" t="s">
        <v>649</v>
      </c>
      <c r="AN56" s="151"/>
      <c r="AO56" s="139"/>
      <c r="AP56" s="139" t="s">
        <v>649</v>
      </c>
      <c r="AQ56" s="139" t="s">
        <v>649</v>
      </c>
      <c r="AR56" s="152"/>
      <c r="AS56" s="141"/>
      <c r="AT56" s="158" t="s">
        <v>649</v>
      </c>
      <c r="AU56" s="158" t="s">
        <v>649</v>
      </c>
      <c r="AV56" s="153"/>
      <c r="AW56" s="149"/>
      <c r="AX56" s="149" t="s">
        <v>649</v>
      </c>
      <c r="AY56" s="149" t="s">
        <v>649</v>
      </c>
      <c r="AZ56" s="143"/>
      <c r="BA56" s="143"/>
      <c r="BB56" s="143" t="s">
        <v>649</v>
      </c>
      <c r="BC56" s="143" t="s">
        <v>649</v>
      </c>
      <c r="BD56" s="194">
        <f t="shared" si="2"/>
        <v>46.86</v>
      </c>
      <c r="BE56" s="194">
        <f>SUM(BD56*K56)</f>
        <v>468.6</v>
      </c>
      <c r="BF56" s="195" t="s">
        <v>653</v>
      </c>
    </row>
    <row r="57" spans="1:58" ht="18">
      <c r="A57" s="15" t="s">
        <v>153</v>
      </c>
      <c r="B57" s="33"/>
      <c r="C57" s="33"/>
      <c r="D57" s="33"/>
      <c r="E57" s="24"/>
      <c r="F57" s="24"/>
      <c r="G57" s="32"/>
      <c r="H57" s="19"/>
      <c r="I57" s="20"/>
      <c r="J57" s="20"/>
      <c r="K57" s="134">
        <f t="shared" si="0"/>
        <v>0</v>
      </c>
      <c r="L57" s="151"/>
      <c r="M57" s="139"/>
      <c r="N57" s="139" t="s">
        <v>649</v>
      </c>
      <c r="O57" s="139" t="s">
        <v>649</v>
      </c>
      <c r="P57" s="152"/>
      <c r="Q57" s="141"/>
      <c r="R57" s="141" t="s">
        <v>649</v>
      </c>
      <c r="S57" s="141" t="s">
        <v>649</v>
      </c>
      <c r="T57" s="153"/>
      <c r="U57" s="149"/>
      <c r="V57" s="184" t="s">
        <v>649</v>
      </c>
      <c r="W57" s="184" t="s">
        <v>649</v>
      </c>
      <c r="X57" s="154"/>
      <c r="Y57" s="143"/>
      <c r="Z57" s="147" t="s">
        <v>649</v>
      </c>
      <c r="AA57" s="147" t="s">
        <v>649</v>
      </c>
      <c r="AB57" s="151"/>
      <c r="AC57" s="139"/>
      <c r="AD57" s="185" t="s">
        <v>649</v>
      </c>
      <c r="AE57" s="185" t="s">
        <v>649</v>
      </c>
      <c r="AF57" s="141"/>
      <c r="AG57" s="141"/>
      <c r="AH57" s="141" t="s">
        <v>649</v>
      </c>
      <c r="AI57" s="141" t="s">
        <v>649</v>
      </c>
      <c r="AJ57" s="153"/>
      <c r="AK57" s="149"/>
      <c r="AL57" s="149" t="s">
        <v>649</v>
      </c>
      <c r="AM57" s="149" t="s">
        <v>649</v>
      </c>
      <c r="AN57" s="151"/>
      <c r="AO57" s="139"/>
      <c r="AP57" s="139" t="s">
        <v>649</v>
      </c>
      <c r="AQ57" s="139" t="s">
        <v>649</v>
      </c>
      <c r="AR57" s="152"/>
      <c r="AS57" s="141"/>
      <c r="AT57" s="158" t="s">
        <v>649</v>
      </c>
      <c r="AU57" s="158" t="s">
        <v>649</v>
      </c>
      <c r="AV57" s="153"/>
      <c r="AW57" s="149"/>
      <c r="AX57" s="149" t="s">
        <v>649</v>
      </c>
      <c r="AY57" s="149" t="s">
        <v>649</v>
      </c>
      <c r="AZ57" s="143"/>
      <c r="BA57" s="143"/>
      <c r="BB57" s="143" t="s">
        <v>649</v>
      </c>
      <c r="BC57" s="143" t="s">
        <v>649</v>
      </c>
      <c r="BD57" s="194"/>
      <c r="BE57" s="194"/>
      <c r="BF57" s="195"/>
    </row>
    <row r="58" spans="1:58" ht="18">
      <c r="A58" s="33" t="s">
        <v>154</v>
      </c>
      <c r="B58" s="33" t="s">
        <v>155</v>
      </c>
      <c r="C58" s="33" t="s">
        <v>156</v>
      </c>
      <c r="D58" s="33" t="s">
        <v>157</v>
      </c>
      <c r="E58" s="23">
        <v>0</v>
      </c>
      <c r="F58" s="24"/>
      <c r="G58" s="39">
        <v>0</v>
      </c>
      <c r="H58" s="19"/>
      <c r="I58" s="20"/>
      <c r="J58" s="20"/>
      <c r="K58" s="134">
        <f t="shared" si="0"/>
        <v>0</v>
      </c>
      <c r="L58" s="151"/>
      <c r="M58" s="139"/>
      <c r="N58" s="139" t="s">
        <v>649</v>
      </c>
      <c r="O58" s="139" t="s">
        <v>649</v>
      </c>
      <c r="P58" s="152"/>
      <c r="Q58" s="141"/>
      <c r="R58" s="141" t="s">
        <v>649</v>
      </c>
      <c r="S58" s="141" t="s">
        <v>649</v>
      </c>
      <c r="T58" s="153"/>
      <c r="U58" s="149"/>
      <c r="V58" s="184" t="s">
        <v>649</v>
      </c>
      <c r="W58" s="184" t="s">
        <v>649</v>
      </c>
      <c r="X58" s="154"/>
      <c r="Y58" s="143"/>
      <c r="Z58" s="147" t="s">
        <v>649</v>
      </c>
      <c r="AA58" s="147" t="s">
        <v>649</v>
      </c>
      <c r="AB58" s="151"/>
      <c r="AC58" s="139"/>
      <c r="AD58" s="185" t="s">
        <v>649</v>
      </c>
      <c r="AE58" s="185" t="s">
        <v>649</v>
      </c>
      <c r="AF58" s="141"/>
      <c r="AG58" s="141"/>
      <c r="AH58" s="141" t="s">
        <v>649</v>
      </c>
      <c r="AI58" s="141" t="s">
        <v>649</v>
      </c>
      <c r="AJ58" s="153"/>
      <c r="AK58" s="149"/>
      <c r="AL58" s="149" t="s">
        <v>649</v>
      </c>
      <c r="AM58" s="149" t="s">
        <v>649</v>
      </c>
      <c r="AN58" s="151"/>
      <c r="AO58" s="139"/>
      <c r="AP58" s="139" t="s">
        <v>649</v>
      </c>
      <c r="AQ58" s="139" t="s">
        <v>649</v>
      </c>
      <c r="AR58" s="152"/>
      <c r="AS58" s="141"/>
      <c r="AT58" s="158" t="s">
        <v>649</v>
      </c>
      <c r="AU58" s="158" t="s">
        <v>649</v>
      </c>
      <c r="AV58" s="153"/>
      <c r="AW58" s="149"/>
      <c r="AX58" s="149" t="s">
        <v>649</v>
      </c>
      <c r="AY58" s="149" t="s">
        <v>649</v>
      </c>
      <c r="AZ58" s="143"/>
      <c r="BA58" s="143"/>
      <c r="BB58" s="143" t="s">
        <v>649</v>
      </c>
      <c r="BC58" s="143" t="s">
        <v>649</v>
      </c>
      <c r="BD58" s="194"/>
      <c r="BE58" s="194"/>
      <c r="BF58" s="195"/>
    </row>
    <row r="59" spans="1:58" ht="18">
      <c r="A59" s="33" t="s">
        <v>158</v>
      </c>
      <c r="B59" s="33" t="s">
        <v>159</v>
      </c>
      <c r="C59" s="33" t="s">
        <v>44</v>
      </c>
      <c r="D59" s="33" t="s">
        <v>157</v>
      </c>
      <c r="E59" s="23">
        <v>0</v>
      </c>
      <c r="F59" s="23"/>
      <c r="G59" s="41"/>
      <c r="H59" s="42"/>
      <c r="I59" s="20"/>
      <c r="J59" s="20"/>
      <c r="K59" s="134">
        <f t="shared" si="0"/>
        <v>0</v>
      </c>
      <c r="L59" s="151"/>
      <c r="M59" s="139"/>
      <c r="N59" s="139" t="s">
        <v>649</v>
      </c>
      <c r="O59" s="139" t="s">
        <v>649</v>
      </c>
      <c r="P59" s="152"/>
      <c r="Q59" s="141"/>
      <c r="R59" s="141" t="s">
        <v>649</v>
      </c>
      <c r="S59" s="141" t="s">
        <v>649</v>
      </c>
      <c r="T59" s="153"/>
      <c r="U59" s="149"/>
      <c r="V59" s="184" t="s">
        <v>649</v>
      </c>
      <c r="W59" s="184" t="s">
        <v>649</v>
      </c>
      <c r="X59" s="154"/>
      <c r="Y59" s="143"/>
      <c r="Z59" s="147" t="s">
        <v>649</v>
      </c>
      <c r="AA59" s="147" t="s">
        <v>649</v>
      </c>
      <c r="AB59" s="151"/>
      <c r="AC59" s="139"/>
      <c r="AD59" s="185" t="s">
        <v>649</v>
      </c>
      <c r="AE59" s="185" t="s">
        <v>649</v>
      </c>
      <c r="AF59" s="141"/>
      <c r="AG59" s="141"/>
      <c r="AH59" s="141" t="s">
        <v>649</v>
      </c>
      <c r="AI59" s="141" t="s">
        <v>649</v>
      </c>
      <c r="AJ59" s="153"/>
      <c r="AK59" s="149"/>
      <c r="AL59" s="149" t="s">
        <v>649</v>
      </c>
      <c r="AM59" s="149" t="s">
        <v>649</v>
      </c>
      <c r="AN59" s="151"/>
      <c r="AO59" s="139"/>
      <c r="AP59" s="139" t="s">
        <v>649</v>
      </c>
      <c r="AQ59" s="139" t="s">
        <v>649</v>
      </c>
      <c r="AR59" s="152"/>
      <c r="AS59" s="141"/>
      <c r="AT59" s="158" t="s">
        <v>649</v>
      </c>
      <c r="AU59" s="158" t="s">
        <v>649</v>
      </c>
      <c r="AV59" s="153"/>
      <c r="AW59" s="149"/>
      <c r="AX59" s="149" t="s">
        <v>649</v>
      </c>
      <c r="AY59" s="149" t="s">
        <v>649</v>
      </c>
      <c r="AZ59" s="143"/>
      <c r="BA59" s="143"/>
      <c r="BB59" s="143" t="s">
        <v>649</v>
      </c>
      <c r="BC59" s="143" t="s">
        <v>649</v>
      </c>
      <c r="BD59" s="194"/>
      <c r="BE59" s="194"/>
      <c r="BF59" s="195"/>
    </row>
    <row r="60" spans="1:58" ht="18">
      <c r="A60" s="40" t="s">
        <v>160</v>
      </c>
      <c r="B60" s="40" t="s">
        <v>161</v>
      </c>
      <c r="C60" s="40" t="s">
        <v>162</v>
      </c>
      <c r="D60" s="40" t="s">
        <v>163</v>
      </c>
      <c r="E60" s="23">
        <v>0</v>
      </c>
      <c r="F60" s="23"/>
      <c r="G60" s="39">
        <v>6</v>
      </c>
      <c r="H60" s="19"/>
      <c r="I60" s="20"/>
      <c r="J60" s="20"/>
      <c r="K60" s="134">
        <f t="shared" si="0"/>
        <v>6</v>
      </c>
      <c r="L60" s="151"/>
      <c r="M60" s="139"/>
      <c r="N60" s="139" t="s">
        <v>649</v>
      </c>
      <c r="O60" s="139" t="s">
        <v>649</v>
      </c>
      <c r="P60" s="152"/>
      <c r="Q60" s="141"/>
      <c r="R60" s="141" t="s">
        <v>649</v>
      </c>
      <c r="S60" s="141" t="s">
        <v>649</v>
      </c>
      <c r="T60" s="153"/>
      <c r="U60" s="149"/>
      <c r="V60" s="184" t="s">
        <v>649</v>
      </c>
      <c r="W60" s="184" t="s">
        <v>649</v>
      </c>
      <c r="X60" s="154"/>
      <c r="Y60" s="143"/>
      <c r="Z60" s="147" t="s">
        <v>649</v>
      </c>
      <c r="AA60" s="147" t="s">
        <v>649</v>
      </c>
      <c r="AB60" s="151"/>
      <c r="AC60" s="139"/>
      <c r="AD60" s="185" t="s">
        <v>649</v>
      </c>
      <c r="AE60" s="185" t="s">
        <v>649</v>
      </c>
      <c r="AF60" s="141">
        <v>66.8</v>
      </c>
      <c r="AG60" s="141">
        <f t="shared" si="5"/>
        <v>400.79999999999995</v>
      </c>
      <c r="AH60" s="141" t="s">
        <v>649</v>
      </c>
      <c r="AI60" s="141" t="s">
        <v>649</v>
      </c>
      <c r="AJ60" s="189">
        <v>55</v>
      </c>
      <c r="AK60" s="149">
        <f t="shared" si="6"/>
        <v>330</v>
      </c>
      <c r="AL60" s="149" t="s">
        <v>649</v>
      </c>
      <c r="AM60" s="149" t="s">
        <v>649</v>
      </c>
      <c r="AN60" s="151"/>
      <c r="AO60" s="139"/>
      <c r="AP60" s="139" t="s">
        <v>649</v>
      </c>
      <c r="AQ60" s="139" t="s">
        <v>649</v>
      </c>
      <c r="AR60" s="152"/>
      <c r="AS60" s="141"/>
      <c r="AT60" s="158" t="s">
        <v>649</v>
      </c>
      <c r="AU60" s="158" t="s">
        <v>649</v>
      </c>
      <c r="AV60" s="153"/>
      <c r="AW60" s="149"/>
      <c r="AX60" s="149" t="s">
        <v>649</v>
      </c>
      <c r="AY60" s="149" t="s">
        <v>649</v>
      </c>
      <c r="AZ60" s="143"/>
      <c r="BA60" s="143"/>
      <c r="BB60" s="143" t="s">
        <v>649</v>
      </c>
      <c r="BC60" s="143" t="s">
        <v>649</v>
      </c>
      <c r="BD60" s="194">
        <f t="shared" si="2"/>
        <v>55</v>
      </c>
      <c r="BE60" s="194">
        <f>SUM(BD60*K60)</f>
        <v>330</v>
      </c>
      <c r="BF60" s="195" t="s">
        <v>663</v>
      </c>
    </row>
    <row r="61" spans="1:58" ht="36">
      <c r="A61" s="43" t="s">
        <v>164</v>
      </c>
      <c r="B61" s="33" t="s">
        <v>165</v>
      </c>
      <c r="C61" s="33" t="s">
        <v>166</v>
      </c>
      <c r="D61" s="33" t="s">
        <v>157</v>
      </c>
      <c r="E61" s="23">
        <v>0</v>
      </c>
      <c r="F61" s="23"/>
      <c r="G61" s="82">
        <v>12</v>
      </c>
      <c r="H61" s="42" t="s">
        <v>132</v>
      </c>
      <c r="I61" s="20"/>
      <c r="J61" s="20"/>
      <c r="K61" s="134">
        <f t="shared" si="0"/>
        <v>12</v>
      </c>
      <c r="L61" s="151"/>
      <c r="M61" s="139"/>
      <c r="N61" s="139" t="s">
        <v>649</v>
      </c>
      <c r="O61" s="139" t="s">
        <v>649</v>
      </c>
      <c r="P61" s="152"/>
      <c r="Q61" s="141"/>
      <c r="R61" s="141" t="s">
        <v>649</v>
      </c>
      <c r="S61" s="141" t="s">
        <v>649</v>
      </c>
      <c r="T61" s="153"/>
      <c r="U61" s="149"/>
      <c r="V61" s="184" t="s">
        <v>649</v>
      </c>
      <c r="W61" s="184" t="s">
        <v>649</v>
      </c>
      <c r="X61" s="154"/>
      <c r="Y61" s="143"/>
      <c r="Z61" s="147" t="s">
        <v>649</v>
      </c>
      <c r="AA61" s="147" t="s">
        <v>649</v>
      </c>
      <c r="AB61" s="151"/>
      <c r="AC61" s="139"/>
      <c r="AD61" s="185" t="s">
        <v>649</v>
      </c>
      <c r="AE61" s="185" t="s">
        <v>649</v>
      </c>
      <c r="AF61" s="191">
        <v>90.31</v>
      </c>
      <c r="AG61" s="141">
        <f t="shared" si="5"/>
        <v>1083.72</v>
      </c>
      <c r="AH61" s="141" t="s">
        <v>649</v>
      </c>
      <c r="AI61" s="141" t="s">
        <v>649</v>
      </c>
      <c r="AJ61" s="153"/>
      <c r="AK61" s="149"/>
      <c r="AL61" s="149" t="s">
        <v>649</v>
      </c>
      <c r="AM61" s="149" t="s">
        <v>649</v>
      </c>
      <c r="AN61" s="151"/>
      <c r="AO61" s="139"/>
      <c r="AP61" s="139" t="s">
        <v>649</v>
      </c>
      <c r="AQ61" s="139" t="s">
        <v>649</v>
      </c>
      <c r="AR61" s="152"/>
      <c r="AS61" s="141"/>
      <c r="AT61" s="158" t="s">
        <v>649</v>
      </c>
      <c r="AU61" s="158" t="s">
        <v>649</v>
      </c>
      <c r="AV61" s="153"/>
      <c r="AW61" s="149"/>
      <c r="AX61" s="149" t="s">
        <v>649</v>
      </c>
      <c r="AY61" s="149" t="s">
        <v>649</v>
      </c>
      <c r="AZ61" s="143"/>
      <c r="BA61" s="143"/>
      <c r="BB61" s="143" t="s">
        <v>649</v>
      </c>
      <c r="BC61" s="143" t="s">
        <v>649</v>
      </c>
      <c r="BD61" s="194">
        <f t="shared" si="2"/>
        <v>90.31</v>
      </c>
      <c r="BE61" s="194">
        <f>SUM(BD61*K61)</f>
        <v>1083.72</v>
      </c>
      <c r="BF61" s="195" t="s">
        <v>658</v>
      </c>
    </row>
    <row r="62" spans="1:58" ht="18">
      <c r="A62" s="40" t="s">
        <v>167</v>
      </c>
      <c r="B62" s="40" t="s">
        <v>168</v>
      </c>
      <c r="C62" s="83" t="s">
        <v>169</v>
      </c>
      <c r="D62" s="40" t="s">
        <v>170</v>
      </c>
      <c r="E62" s="23">
        <v>5</v>
      </c>
      <c r="F62" s="23" t="s">
        <v>55</v>
      </c>
      <c r="G62" s="84"/>
      <c r="H62" s="19"/>
      <c r="I62" s="20"/>
      <c r="J62" s="20"/>
      <c r="K62" s="134">
        <f t="shared" si="0"/>
        <v>5</v>
      </c>
      <c r="L62" s="151"/>
      <c r="M62" s="139"/>
      <c r="N62" s="139" t="s">
        <v>649</v>
      </c>
      <c r="O62" s="139" t="s">
        <v>649</v>
      </c>
      <c r="P62" s="152"/>
      <c r="Q62" s="141"/>
      <c r="R62" s="141" t="s">
        <v>649</v>
      </c>
      <c r="S62" s="141" t="s">
        <v>649</v>
      </c>
      <c r="T62" s="153"/>
      <c r="U62" s="149"/>
      <c r="V62" s="184" t="s">
        <v>649</v>
      </c>
      <c r="W62" s="184" t="s">
        <v>649</v>
      </c>
      <c r="X62" s="154"/>
      <c r="Y62" s="143"/>
      <c r="Z62" s="147" t="s">
        <v>649</v>
      </c>
      <c r="AA62" s="147" t="s">
        <v>649</v>
      </c>
      <c r="AB62" s="151"/>
      <c r="AC62" s="139"/>
      <c r="AD62" s="185" t="s">
        <v>649</v>
      </c>
      <c r="AE62" s="185" t="s">
        <v>649</v>
      </c>
      <c r="AF62" s="141"/>
      <c r="AG62" s="141"/>
      <c r="AH62" s="141" t="s">
        <v>649</v>
      </c>
      <c r="AI62" s="141" t="s">
        <v>649</v>
      </c>
      <c r="AJ62" s="189">
        <v>56</v>
      </c>
      <c r="AK62" s="149">
        <f t="shared" si="6"/>
        <v>280</v>
      </c>
      <c r="AL62" s="149" t="s">
        <v>649</v>
      </c>
      <c r="AM62" s="149" t="s">
        <v>649</v>
      </c>
      <c r="AN62" s="151"/>
      <c r="AO62" s="139"/>
      <c r="AP62" s="139" t="s">
        <v>649</v>
      </c>
      <c r="AQ62" s="139" t="s">
        <v>649</v>
      </c>
      <c r="AR62" s="152"/>
      <c r="AS62" s="141"/>
      <c r="AT62" s="158" t="s">
        <v>649</v>
      </c>
      <c r="AU62" s="158" t="s">
        <v>649</v>
      </c>
      <c r="AV62" s="153"/>
      <c r="AW62" s="149"/>
      <c r="AX62" s="149" t="s">
        <v>649</v>
      </c>
      <c r="AY62" s="149" t="s">
        <v>649</v>
      </c>
      <c r="AZ62" s="143"/>
      <c r="BA62" s="143"/>
      <c r="BB62" s="143" t="s">
        <v>649</v>
      </c>
      <c r="BC62" s="143" t="s">
        <v>649</v>
      </c>
      <c r="BD62" s="194">
        <f t="shared" si="2"/>
        <v>56</v>
      </c>
      <c r="BE62" s="194">
        <f>SUM(BD62*K62)</f>
        <v>280</v>
      </c>
      <c r="BF62" s="195" t="s">
        <v>663</v>
      </c>
    </row>
    <row r="63" spans="1:58" ht="18">
      <c r="A63" s="15" t="s">
        <v>171</v>
      </c>
      <c r="B63" s="33"/>
      <c r="C63" s="33"/>
      <c r="D63" s="33"/>
      <c r="E63" s="24"/>
      <c r="F63" s="24"/>
      <c r="G63" s="50"/>
      <c r="H63" s="19"/>
      <c r="I63" s="20"/>
      <c r="J63" s="20"/>
      <c r="K63" s="134">
        <f t="shared" si="0"/>
        <v>0</v>
      </c>
      <c r="L63" s="151"/>
      <c r="M63" s="139"/>
      <c r="N63" s="139" t="s">
        <v>649</v>
      </c>
      <c r="O63" s="139" t="s">
        <v>649</v>
      </c>
      <c r="P63" s="152"/>
      <c r="Q63" s="141"/>
      <c r="R63" s="141" t="s">
        <v>649</v>
      </c>
      <c r="S63" s="141" t="s">
        <v>649</v>
      </c>
      <c r="T63" s="153"/>
      <c r="U63" s="149"/>
      <c r="V63" s="184" t="s">
        <v>649</v>
      </c>
      <c r="W63" s="184" t="s">
        <v>649</v>
      </c>
      <c r="X63" s="154"/>
      <c r="Y63" s="143"/>
      <c r="Z63" s="147" t="s">
        <v>649</v>
      </c>
      <c r="AA63" s="147" t="s">
        <v>649</v>
      </c>
      <c r="AB63" s="151"/>
      <c r="AC63" s="139"/>
      <c r="AD63" s="185" t="s">
        <v>649</v>
      </c>
      <c r="AE63" s="185" t="s">
        <v>649</v>
      </c>
      <c r="AF63" s="141"/>
      <c r="AG63" s="141"/>
      <c r="AH63" s="141" t="s">
        <v>649</v>
      </c>
      <c r="AI63" s="141" t="s">
        <v>649</v>
      </c>
      <c r="AJ63" s="153"/>
      <c r="AK63" s="149"/>
      <c r="AL63" s="149" t="s">
        <v>649</v>
      </c>
      <c r="AM63" s="149" t="s">
        <v>649</v>
      </c>
      <c r="AN63" s="151"/>
      <c r="AO63" s="139"/>
      <c r="AP63" s="139" t="s">
        <v>649</v>
      </c>
      <c r="AQ63" s="139" t="s">
        <v>649</v>
      </c>
      <c r="AR63" s="152"/>
      <c r="AS63" s="141"/>
      <c r="AT63" s="158" t="s">
        <v>649</v>
      </c>
      <c r="AU63" s="158" t="s">
        <v>649</v>
      </c>
      <c r="AV63" s="153"/>
      <c r="AW63" s="149"/>
      <c r="AX63" s="149" t="s">
        <v>649</v>
      </c>
      <c r="AY63" s="149" t="s">
        <v>649</v>
      </c>
      <c r="AZ63" s="143"/>
      <c r="BA63" s="143"/>
      <c r="BB63" s="143" t="s">
        <v>649</v>
      </c>
      <c r="BC63" s="143" t="s">
        <v>649</v>
      </c>
      <c r="BD63" s="194"/>
      <c r="BE63" s="194"/>
      <c r="BF63" s="195"/>
    </row>
    <row r="64" spans="1:58" ht="18">
      <c r="A64" s="78" t="s">
        <v>172</v>
      </c>
      <c r="B64" s="55" t="s">
        <v>173</v>
      </c>
      <c r="C64" s="33" t="s">
        <v>174</v>
      </c>
      <c r="D64" s="54" t="s">
        <v>175</v>
      </c>
      <c r="E64" s="49">
        <v>0</v>
      </c>
      <c r="F64" s="24"/>
      <c r="G64" s="50"/>
      <c r="H64" s="51"/>
      <c r="I64" s="52"/>
      <c r="J64" s="52"/>
      <c r="K64" s="134">
        <f t="shared" si="0"/>
        <v>0</v>
      </c>
      <c r="L64" s="151"/>
      <c r="M64" s="139"/>
      <c r="N64" s="139" t="s">
        <v>649</v>
      </c>
      <c r="O64" s="139" t="s">
        <v>649</v>
      </c>
      <c r="P64" s="152"/>
      <c r="Q64" s="141"/>
      <c r="R64" s="141" t="s">
        <v>649</v>
      </c>
      <c r="S64" s="141" t="s">
        <v>649</v>
      </c>
      <c r="T64" s="153"/>
      <c r="U64" s="149"/>
      <c r="V64" s="184" t="s">
        <v>649</v>
      </c>
      <c r="W64" s="184" t="s">
        <v>649</v>
      </c>
      <c r="X64" s="154"/>
      <c r="Y64" s="143"/>
      <c r="Z64" s="147" t="s">
        <v>649</v>
      </c>
      <c r="AA64" s="147" t="s">
        <v>649</v>
      </c>
      <c r="AB64" s="151"/>
      <c r="AC64" s="139"/>
      <c r="AD64" s="185" t="s">
        <v>649</v>
      </c>
      <c r="AE64" s="185" t="s">
        <v>649</v>
      </c>
      <c r="AF64" s="141"/>
      <c r="AG64" s="141"/>
      <c r="AH64" s="141" t="s">
        <v>649</v>
      </c>
      <c r="AI64" s="141" t="s">
        <v>649</v>
      </c>
      <c r="AJ64" s="153"/>
      <c r="AK64" s="149"/>
      <c r="AL64" s="149" t="s">
        <v>649</v>
      </c>
      <c r="AM64" s="149" t="s">
        <v>649</v>
      </c>
      <c r="AN64" s="151"/>
      <c r="AO64" s="139"/>
      <c r="AP64" s="139" t="s">
        <v>649</v>
      </c>
      <c r="AQ64" s="139" t="s">
        <v>649</v>
      </c>
      <c r="AR64" s="152"/>
      <c r="AS64" s="141"/>
      <c r="AT64" s="158" t="s">
        <v>649</v>
      </c>
      <c r="AU64" s="158" t="s">
        <v>649</v>
      </c>
      <c r="AV64" s="153"/>
      <c r="AW64" s="149"/>
      <c r="AX64" s="149" t="s">
        <v>649</v>
      </c>
      <c r="AY64" s="149" t="s">
        <v>649</v>
      </c>
      <c r="AZ64" s="143"/>
      <c r="BA64" s="143"/>
      <c r="BB64" s="143" t="s">
        <v>649</v>
      </c>
      <c r="BC64" s="143" t="s">
        <v>649</v>
      </c>
      <c r="BD64" s="194"/>
      <c r="BE64" s="194"/>
      <c r="BF64" s="195"/>
    </row>
    <row r="65" spans="1:58" ht="18">
      <c r="A65" s="78" t="s">
        <v>176</v>
      </c>
      <c r="B65" s="55" t="s">
        <v>177</v>
      </c>
      <c r="C65" s="55" t="s">
        <v>178</v>
      </c>
      <c r="D65" s="54" t="s">
        <v>179</v>
      </c>
      <c r="E65" s="49">
        <v>0</v>
      </c>
      <c r="F65" s="24"/>
      <c r="G65" s="32"/>
      <c r="H65" s="51"/>
      <c r="I65" s="52"/>
      <c r="J65" s="52"/>
      <c r="K65" s="134">
        <f t="shared" si="0"/>
        <v>0</v>
      </c>
      <c r="L65" s="151"/>
      <c r="M65" s="139"/>
      <c r="N65" s="139" t="s">
        <v>649</v>
      </c>
      <c r="O65" s="139" t="s">
        <v>649</v>
      </c>
      <c r="P65" s="152"/>
      <c r="Q65" s="141"/>
      <c r="R65" s="141" t="s">
        <v>649</v>
      </c>
      <c r="S65" s="141" t="s">
        <v>649</v>
      </c>
      <c r="T65" s="153"/>
      <c r="U65" s="149"/>
      <c r="V65" s="184" t="s">
        <v>649</v>
      </c>
      <c r="W65" s="184" t="s">
        <v>649</v>
      </c>
      <c r="X65" s="154"/>
      <c r="Y65" s="143"/>
      <c r="Z65" s="147" t="s">
        <v>649</v>
      </c>
      <c r="AA65" s="147" t="s">
        <v>649</v>
      </c>
      <c r="AB65" s="151"/>
      <c r="AC65" s="139"/>
      <c r="AD65" s="185" t="s">
        <v>649</v>
      </c>
      <c r="AE65" s="185" t="s">
        <v>649</v>
      </c>
      <c r="AF65" s="141"/>
      <c r="AG65" s="141"/>
      <c r="AH65" s="141" t="s">
        <v>649</v>
      </c>
      <c r="AI65" s="141" t="s">
        <v>649</v>
      </c>
      <c r="AJ65" s="153"/>
      <c r="AK65" s="149"/>
      <c r="AL65" s="149" t="s">
        <v>649</v>
      </c>
      <c r="AM65" s="149" t="s">
        <v>649</v>
      </c>
      <c r="AN65" s="151"/>
      <c r="AO65" s="139"/>
      <c r="AP65" s="139" t="s">
        <v>649</v>
      </c>
      <c r="AQ65" s="139" t="s">
        <v>649</v>
      </c>
      <c r="AR65" s="152"/>
      <c r="AS65" s="141"/>
      <c r="AT65" s="158" t="s">
        <v>649</v>
      </c>
      <c r="AU65" s="158" t="s">
        <v>649</v>
      </c>
      <c r="AV65" s="153"/>
      <c r="AW65" s="149"/>
      <c r="AX65" s="149" t="s">
        <v>649</v>
      </c>
      <c r="AY65" s="149" t="s">
        <v>649</v>
      </c>
      <c r="AZ65" s="143"/>
      <c r="BA65" s="143"/>
      <c r="BB65" s="143" t="s">
        <v>649</v>
      </c>
      <c r="BC65" s="143" t="s">
        <v>649</v>
      </c>
      <c r="BD65" s="194"/>
      <c r="BE65" s="194"/>
      <c r="BF65" s="195"/>
    </row>
    <row r="66" spans="1:58" ht="18">
      <c r="A66" s="43" t="s">
        <v>180</v>
      </c>
      <c r="B66" s="33" t="s">
        <v>181</v>
      </c>
      <c r="C66" s="44" t="s">
        <v>98</v>
      </c>
      <c r="D66" s="44" t="s">
        <v>182</v>
      </c>
      <c r="E66" s="23">
        <v>0</v>
      </c>
      <c r="F66" s="24"/>
      <c r="G66" s="32"/>
      <c r="H66" s="19"/>
      <c r="I66" s="20"/>
      <c r="J66" s="20"/>
      <c r="K66" s="134">
        <f t="shared" si="0"/>
        <v>0</v>
      </c>
      <c r="L66" s="151"/>
      <c r="M66" s="139"/>
      <c r="N66" s="139" t="s">
        <v>649</v>
      </c>
      <c r="O66" s="139" t="s">
        <v>649</v>
      </c>
      <c r="P66" s="152"/>
      <c r="Q66" s="141"/>
      <c r="R66" s="141" t="s">
        <v>649</v>
      </c>
      <c r="S66" s="141" t="s">
        <v>649</v>
      </c>
      <c r="T66" s="153"/>
      <c r="U66" s="149"/>
      <c r="V66" s="184" t="s">
        <v>649</v>
      </c>
      <c r="W66" s="184" t="s">
        <v>649</v>
      </c>
      <c r="X66" s="154"/>
      <c r="Y66" s="143"/>
      <c r="Z66" s="147" t="s">
        <v>649</v>
      </c>
      <c r="AA66" s="147" t="s">
        <v>649</v>
      </c>
      <c r="AB66" s="151"/>
      <c r="AC66" s="139"/>
      <c r="AD66" s="185" t="s">
        <v>649</v>
      </c>
      <c r="AE66" s="185" t="s">
        <v>649</v>
      </c>
      <c r="AF66" s="141"/>
      <c r="AG66" s="141"/>
      <c r="AH66" s="141" t="s">
        <v>649</v>
      </c>
      <c r="AI66" s="141" t="s">
        <v>649</v>
      </c>
      <c r="AJ66" s="153"/>
      <c r="AK66" s="149"/>
      <c r="AL66" s="149" t="s">
        <v>649</v>
      </c>
      <c r="AM66" s="149" t="s">
        <v>649</v>
      </c>
      <c r="AN66" s="151"/>
      <c r="AO66" s="139"/>
      <c r="AP66" s="139" t="s">
        <v>649</v>
      </c>
      <c r="AQ66" s="139" t="s">
        <v>649</v>
      </c>
      <c r="AR66" s="152"/>
      <c r="AS66" s="141"/>
      <c r="AT66" s="158" t="s">
        <v>649</v>
      </c>
      <c r="AU66" s="158" t="s">
        <v>649</v>
      </c>
      <c r="AV66" s="153"/>
      <c r="AW66" s="149"/>
      <c r="AX66" s="149" t="s">
        <v>649</v>
      </c>
      <c r="AY66" s="149" t="s">
        <v>649</v>
      </c>
      <c r="AZ66" s="143"/>
      <c r="BA66" s="143"/>
      <c r="BB66" s="143" t="s">
        <v>649</v>
      </c>
      <c r="BC66" s="143" t="s">
        <v>649</v>
      </c>
      <c r="BD66" s="194"/>
      <c r="BE66" s="194"/>
      <c r="BF66" s="195"/>
    </row>
    <row r="67" spans="1:58" ht="18">
      <c r="A67" s="43" t="s">
        <v>183</v>
      </c>
      <c r="B67" s="33" t="s">
        <v>184</v>
      </c>
      <c r="C67" s="44" t="s">
        <v>98</v>
      </c>
      <c r="D67" s="44" t="s">
        <v>182</v>
      </c>
      <c r="E67" s="23">
        <v>0</v>
      </c>
      <c r="F67" s="24"/>
      <c r="G67" s="32"/>
      <c r="H67" s="19"/>
      <c r="I67" s="20"/>
      <c r="J67" s="20"/>
      <c r="K67" s="134">
        <f t="shared" si="0"/>
        <v>0</v>
      </c>
      <c r="L67" s="151"/>
      <c r="M67" s="139"/>
      <c r="N67" s="139" t="s">
        <v>649</v>
      </c>
      <c r="O67" s="139" t="s">
        <v>649</v>
      </c>
      <c r="P67" s="152"/>
      <c r="Q67" s="141"/>
      <c r="R67" s="141" t="s">
        <v>649</v>
      </c>
      <c r="S67" s="141" t="s">
        <v>649</v>
      </c>
      <c r="T67" s="153"/>
      <c r="U67" s="149"/>
      <c r="V67" s="184" t="s">
        <v>649</v>
      </c>
      <c r="W67" s="184" t="s">
        <v>649</v>
      </c>
      <c r="X67" s="154"/>
      <c r="Y67" s="143"/>
      <c r="Z67" s="147" t="s">
        <v>649</v>
      </c>
      <c r="AA67" s="147" t="s">
        <v>649</v>
      </c>
      <c r="AB67" s="151"/>
      <c r="AC67" s="139"/>
      <c r="AD67" s="185" t="s">
        <v>649</v>
      </c>
      <c r="AE67" s="185" t="s">
        <v>649</v>
      </c>
      <c r="AF67" s="141"/>
      <c r="AG67" s="141"/>
      <c r="AH67" s="141" t="s">
        <v>649</v>
      </c>
      <c r="AI67" s="141" t="s">
        <v>649</v>
      </c>
      <c r="AJ67" s="153"/>
      <c r="AK67" s="149"/>
      <c r="AL67" s="149" t="s">
        <v>649</v>
      </c>
      <c r="AM67" s="149" t="s">
        <v>649</v>
      </c>
      <c r="AN67" s="151"/>
      <c r="AO67" s="139"/>
      <c r="AP67" s="139" t="s">
        <v>649</v>
      </c>
      <c r="AQ67" s="139" t="s">
        <v>649</v>
      </c>
      <c r="AR67" s="152"/>
      <c r="AS67" s="141"/>
      <c r="AT67" s="158" t="s">
        <v>649</v>
      </c>
      <c r="AU67" s="158" t="s">
        <v>649</v>
      </c>
      <c r="AV67" s="153"/>
      <c r="AW67" s="149"/>
      <c r="AX67" s="149" t="s">
        <v>649</v>
      </c>
      <c r="AY67" s="149" t="s">
        <v>649</v>
      </c>
      <c r="AZ67" s="143"/>
      <c r="BA67" s="143"/>
      <c r="BB67" s="143" t="s">
        <v>649</v>
      </c>
      <c r="BC67" s="143" t="s">
        <v>649</v>
      </c>
      <c r="BD67" s="194"/>
      <c r="BE67" s="194"/>
      <c r="BF67" s="195"/>
    </row>
    <row r="68" spans="1:58" ht="18">
      <c r="A68" s="43" t="s">
        <v>185</v>
      </c>
      <c r="B68" s="33" t="s">
        <v>186</v>
      </c>
      <c r="C68" s="44" t="s">
        <v>187</v>
      </c>
      <c r="D68" s="44" t="s">
        <v>157</v>
      </c>
      <c r="E68" s="23">
        <v>0</v>
      </c>
      <c r="F68" s="24"/>
      <c r="G68" s="73"/>
      <c r="H68" s="73"/>
      <c r="I68" s="20"/>
      <c r="J68" s="20"/>
      <c r="K68" s="134">
        <f t="shared" si="0"/>
        <v>0</v>
      </c>
      <c r="L68" s="151"/>
      <c r="M68" s="139"/>
      <c r="N68" s="139" t="s">
        <v>649</v>
      </c>
      <c r="O68" s="139" t="s">
        <v>649</v>
      </c>
      <c r="P68" s="152"/>
      <c r="Q68" s="141"/>
      <c r="R68" s="141" t="s">
        <v>649</v>
      </c>
      <c r="S68" s="141" t="s">
        <v>649</v>
      </c>
      <c r="T68" s="153"/>
      <c r="U68" s="149"/>
      <c r="V68" s="184" t="s">
        <v>649</v>
      </c>
      <c r="W68" s="184" t="s">
        <v>649</v>
      </c>
      <c r="X68" s="154"/>
      <c r="Y68" s="143"/>
      <c r="Z68" s="147" t="s">
        <v>649</v>
      </c>
      <c r="AA68" s="147" t="s">
        <v>649</v>
      </c>
      <c r="AB68" s="151"/>
      <c r="AC68" s="139"/>
      <c r="AD68" s="185" t="s">
        <v>649</v>
      </c>
      <c r="AE68" s="185" t="s">
        <v>649</v>
      </c>
      <c r="AF68" s="141"/>
      <c r="AG68" s="141"/>
      <c r="AH68" s="141" t="s">
        <v>649</v>
      </c>
      <c r="AI68" s="141" t="s">
        <v>649</v>
      </c>
      <c r="AJ68" s="153"/>
      <c r="AK68" s="149"/>
      <c r="AL68" s="149" t="s">
        <v>649</v>
      </c>
      <c r="AM68" s="149" t="s">
        <v>649</v>
      </c>
      <c r="AN68" s="151"/>
      <c r="AO68" s="139"/>
      <c r="AP68" s="139" t="s">
        <v>649</v>
      </c>
      <c r="AQ68" s="139" t="s">
        <v>649</v>
      </c>
      <c r="AR68" s="152"/>
      <c r="AS68" s="141"/>
      <c r="AT68" s="158" t="s">
        <v>649</v>
      </c>
      <c r="AU68" s="158" t="s">
        <v>649</v>
      </c>
      <c r="AV68" s="153"/>
      <c r="AW68" s="149"/>
      <c r="AX68" s="149" t="s">
        <v>649</v>
      </c>
      <c r="AY68" s="149" t="s">
        <v>649</v>
      </c>
      <c r="AZ68" s="143"/>
      <c r="BA68" s="143"/>
      <c r="BB68" s="143" t="s">
        <v>649</v>
      </c>
      <c r="BC68" s="143" t="s">
        <v>649</v>
      </c>
      <c r="BD68" s="194"/>
      <c r="BE68" s="194"/>
      <c r="BF68" s="195"/>
    </row>
    <row r="69" spans="1:58" ht="18">
      <c r="A69" s="33" t="s">
        <v>188</v>
      </c>
      <c r="B69" s="33" t="s">
        <v>189</v>
      </c>
      <c r="C69" s="33" t="s">
        <v>190</v>
      </c>
      <c r="D69" s="33" t="s">
        <v>182</v>
      </c>
      <c r="E69" s="23">
        <v>60</v>
      </c>
      <c r="F69" s="23" t="s">
        <v>182</v>
      </c>
      <c r="G69" s="39">
        <v>90</v>
      </c>
      <c r="H69" s="19"/>
      <c r="I69" s="20"/>
      <c r="J69" s="20"/>
      <c r="K69" s="134">
        <f t="shared" si="0"/>
        <v>150</v>
      </c>
      <c r="L69" s="151">
        <v>94.75</v>
      </c>
      <c r="M69" s="139">
        <f t="shared" ref="M69:M121" si="8">SUM(K69*L69)</f>
        <v>14212.5</v>
      </c>
      <c r="N69" s="139" t="s">
        <v>649</v>
      </c>
      <c r="O69" s="139" t="s">
        <v>649</v>
      </c>
      <c r="P69" s="152"/>
      <c r="Q69" s="141"/>
      <c r="R69" s="141" t="s">
        <v>649</v>
      </c>
      <c r="S69" s="141" t="s">
        <v>649</v>
      </c>
      <c r="T69" s="153"/>
      <c r="U69" s="149"/>
      <c r="V69" s="184" t="s">
        <v>649</v>
      </c>
      <c r="W69" s="184" t="s">
        <v>649</v>
      </c>
      <c r="X69" s="154"/>
      <c r="Y69" s="143"/>
      <c r="Z69" s="147" t="s">
        <v>649</v>
      </c>
      <c r="AA69" s="147" t="s">
        <v>649</v>
      </c>
      <c r="AB69" s="189">
        <v>66.150000000000006</v>
      </c>
      <c r="AC69" s="139">
        <f t="shared" ref="AC69:AC103" si="9">SUM(K69*AB69)</f>
        <v>9922.5</v>
      </c>
      <c r="AD69" s="185" t="s">
        <v>649</v>
      </c>
      <c r="AE69" s="185" t="s">
        <v>649</v>
      </c>
      <c r="AF69" s="141"/>
      <c r="AG69" s="141"/>
      <c r="AH69" s="141" t="s">
        <v>649</v>
      </c>
      <c r="AI69" s="141" t="s">
        <v>649</v>
      </c>
      <c r="AJ69" s="153">
        <v>82.4</v>
      </c>
      <c r="AK69" s="149">
        <f t="shared" ref="AK69:AK130" si="10">SUM(K69*AJ69)</f>
        <v>12360</v>
      </c>
      <c r="AL69" s="149" t="s">
        <v>649</v>
      </c>
      <c r="AM69" s="149" t="s">
        <v>649</v>
      </c>
      <c r="AN69" s="151">
        <v>209.35</v>
      </c>
      <c r="AO69" s="139">
        <f t="shared" ref="AO69:AO112" si="11">SUM(K69*AN69)</f>
        <v>31402.5</v>
      </c>
      <c r="AP69" s="139" t="s">
        <v>649</v>
      </c>
      <c r="AQ69" s="139" t="s">
        <v>649</v>
      </c>
      <c r="AR69" s="152"/>
      <c r="AS69" s="141"/>
      <c r="AT69" s="158" t="s">
        <v>649</v>
      </c>
      <c r="AU69" s="158" t="s">
        <v>649</v>
      </c>
      <c r="AV69" s="153"/>
      <c r="AW69" s="149"/>
      <c r="AX69" s="149" t="s">
        <v>649</v>
      </c>
      <c r="AY69" s="149" t="s">
        <v>649</v>
      </c>
      <c r="AZ69" s="143"/>
      <c r="BA69" s="143"/>
      <c r="BB69" s="143" t="s">
        <v>649</v>
      </c>
      <c r="BC69" s="143" t="s">
        <v>649</v>
      </c>
      <c r="BD69" s="194">
        <f t="shared" ref="BD69:BD130" si="12">MIN(L69:BC69)</f>
        <v>66.150000000000006</v>
      </c>
      <c r="BE69" s="194">
        <f>SUM(BD69*K69)</f>
        <v>9922.5</v>
      </c>
      <c r="BF69" s="195" t="s">
        <v>657</v>
      </c>
    </row>
    <row r="70" spans="1:58" ht="18">
      <c r="A70" s="43" t="s">
        <v>191</v>
      </c>
      <c r="B70" s="33" t="s">
        <v>192</v>
      </c>
      <c r="C70" s="33" t="s">
        <v>193</v>
      </c>
      <c r="D70" s="33" t="s">
        <v>194</v>
      </c>
      <c r="E70" s="23"/>
      <c r="F70" s="23"/>
      <c r="G70" s="82">
        <v>20</v>
      </c>
      <c r="H70" s="42" t="s">
        <v>195</v>
      </c>
      <c r="I70" s="20"/>
      <c r="J70" s="20"/>
      <c r="K70" s="134">
        <f t="shared" si="0"/>
        <v>20</v>
      </c>
      <c r="L70" s="151">
        <v>108.07</v>
      </c>
      <c r="M70" s="139">
        <f t="shared" si="8"/>
        <v>2161.3999999999996</v>
      </c>
      <c r="N70" s="139" t="s">
        <v>649</v>
      </c>
      <c r="O70" s="139" t="s">
        <v>649</v>
      </c>
      <c r="P70" s="152"/>
      <c r="Q70" s="141"/>
      <c r="R70" s="141" t="s">
        <v>649</v>
      </c>
      <c r="S70" s="141" t="s">
        <v>649</v>
      </c>
      <c r="T70" s="153"/>
      <c r="U70" s="149"/>
      <c r="V70" s="184" t="s">
        <v>649</v>
      </c>
      <c r="W70" s="184" t="s">
        <v>649</v>
      </c>
      <c r="X70" s="154"/>
      <c r="Y70" s="143"/>
      <c r="Z70" s="147" t="s">
        <v>649</v>
      </c>
      <c r="AA70" s="147" t="s">
        <v>649</v>
      </c>
      <c r="AB70" s="151"/>
      <c r="AC70" s="139"/>
      <c r="AD70" s="185" t="s">
        <v>649</v>
      </c>
      <c r="AE70" s="185" t="s">
        <v>649</v>
      </c>
      <c r="AF70" s="141"/>
      <c r="AG70" s="141"/>
      <c r="AH70" s="141" t="s">
        <v>649</v>
      </c>
      <c r="AI70" s="141" t="s">
        <v>649</v>
      </c>
      <c r="AJ70" s="153">
        <v>81.62</v>
      </c>
      <c r="AK70" s="149">
        <f t="shared" si="10"/>
        <v>1632.4</v>
      </c>
      <c r="AL70" s="149" t="s">
        <v>649</v>
      </c>
      <c r="AM70" s="149" t="s">
        <v>649</v>
      </c>
      <c r="AN70" s="189">
        <v>10.93</v>
      </c>
      <c r="AO70" s="139">
        <f t="shared" si="11"/>
        <v>218.6</v>
      </c>
      <c r="AP70" s="139" t="s">
        <v>649</v>
      </c>
      <c r="AQ70" s="139" t="s">
        <v>649</v>
      </c>
      <c r="AR70" s="152"/>
      <c r="AS70" s="141"/>
      <c r="AT70" s="158" t="s">
        <v>649</v>
      </c>
      <c r="AU70" s="158" t="s">
        <v>649</v>
      </c>
      <c r="AV70" s="153"/>
      <c r="AW70" s="149"/>
      <c r="AX70" s="149" t="s">
        <v>649</v>
      </c>
      <c r="AY70" s="149" t="s">
        <v>649</v>
      </c>
      <c r="AZ70" s="143"/>
      <c r="BA70" s="143"/>
      <c r="BB70" s="143" t="s">
        <v>649</v>
      </c>
      <c r="BC70" s="143" t="s">
        <v>649</v>
      </c>
      <c r="BD70" s="194">
        <f t="shared" si="12"/>
        <v>10.93</v>
      </c>
      <c r="BE70" s="194">
        <f>SUM(BD70*K70)</f>
        <v>218.6</v>
      </c>
      <c r="BF70" s="195" t="s">
        <v>652</v>
      </c>
    </row>
    <row r="71" spans="1:58" ht="18">
      <c r="A71" s="43" t="s">
        <v>196</v>
      </c>
      <c r="B71" s="33" t="s">
        <v>197</v>
      </c>
      <c r="C71" s="44" t="s">
        <v>98</v>
      </c>
      <c r="D71" s="33" t="s">
        <v>198</v>
      </c>
      <c r="E71" s="23">
        <v>30</v>
      </c>
      <c r="F71" s="24"/>
      <c r="G71" s="32"/>
      <c r="H71" s="19"/>
      <c r="I71" s="20"/>
      <c r="J71" s="20"/>
      <c r="K71" s="134">
        <f t="shared" si="0"/>
        <v>30</v>
      </c>
      <c r="L71" s="151">
        <v>13.75</v>
      </c>
      <c r="M71" s="139">
        <f t="shared" si="8"/>
        <v>412.5</v>
      </c>
      <c r="N71" s="139" t="s">
        <v>649</v>
      </c>
      <c r="O71" s="139" t="s">
        <v>649</v>
      </c>
      <c r="P71" s="152"/>
      <c r="Q71" s="141"/>
      <c r="R71" s="141" t="s">
        <v>649</v>
      </c>
      <c r="S71" s="141" t="s">
        <v>649</v>
      </c>
      <c r="T71" s="153"/>
      <c r="U71" s="149"/>
      <c r="V71" s="184" t="s">
        <v>649</v>
      </c>
      <c r="W71" s="184" t="s">
        <v>649</v>
      </c>
      <c r="X71" s="154"/>
      <c r="Y71" s="143"/>
      <c r="Z71" s="147" t="s">
        <v>649</v>
      </c>
      <c r="AA71" s="147" t="s">
        <v>649</v>
      </c>
      <c r="AB71" s="151"/>
      <c r="AC71" s="139"/>
      <c r="AD71" s="185" t="s">
        <v>649</v>
      </c>
      <c r="AE71" s="185" t="s">
        <v>649</v>
      </c>
      <c r="AF71" s="141"/>
      <c r="AG71" s="141"/>
      <c r="AH71" s="141" t="s">
        <v>649</v>
      </c>
      <c r="AI71" s="141" t="s">
        <v>649</v>
      </c>
      <c r="AJ71" s="153">
        <v>24.5</v>
      </c>
      <c r="AK71" s="149">
        <f t="shared" si="10"/>
        <v>735</v>
      </c>
      <c r="AL71" s="149" t="s">
        <v>649</v>
      </c>
      <c r="AM71" s="149" t="s">
        <v>649</v>
      </c>
      <c r="AN71" s="189">
        <v>9.5017499999999995</v>
      </c>
      <c r="AO71" s="139">
        <f t="shared" si="11"/>
        <v>285.05250000000001</v>
      </c>
      <c r="AP71" s="139" t="s">
        <v>649</v>
      </c>
      <c r="AQ71" s="139" t="s">
        <v>649</v>
      </c>
      <c r="AR71" s="152"/>
      <c r="AS71" s="141"/>
      <c r="AT71" s="158" t="s">
        <v>649</v>
      </c>
      <c r="AU71" s="158" t="s">
        <v>649</v>
      </c>
      <c r="AV71" s="153"/>
      <c r="AW71" s="149"/>
      <c r="AX71" s="149" t="s">
        <v>649</v>
      </c>
      <c r="AY71" s="149" t="s">
        <v>649</v>
      </c>
      <c r="AZ71" s="143"/>
      <c r="BA71" s="143"/>
      <c r="BB71" s="143" t="s">
        <v>649</v>
      </c>
      <c r="BC71" s="143" t="s">
        <v>649</v>
      </c>
      <c r="BD71" s="194">
        <f t="shared" si="12"/>
        <v>9.5017499999999995</v>
      </c>
      <c r="BE71" s="194">
        <f>SUM(BD71*K71)</f>
        <v>285.05250000000001</v>
      </c>
      <c r="BF71" s="195" t="s">
        <v>652</v>
      </c>
    </row>
    <row r="72" spans="1:58" ht="18">
      <c r="A72" s="33" t="s">
        <v>199</v>
      </c>
      <c r="B72" s="33" t="s">
        <v>200</v>
      </c>
      <c r="C72" s="44" t="s">
        <v>98</v>
      </c>
      <c r="D72" s="33" t="s">
        <v>201</v>
      </c>
      <c r="E72" s="23"/>
      <c r="F72" s="24"/>
      <c r="G72" s="32"/>
      <c r="H72" s="19"/>
      <c r="I72" s="20"/>
      <c r="J72" s="20"/>
      <c r="K72" s="134">
        <f t="shared" si="0"/>
        <v>0</v>
      </c>
      <c r="L72" s="151"/>
      <c r="M72" s="139"/>
      <c r="N72" s="139" t="s">
        <v>649</v>
      </c>
      <c r="O72" s="139" t="s">
        <v>649</v>
      </c>
      <c r="P72" s="152"/>
      <c r="Q72" s="141"/>
      <c r="R72" s="141" t="s">
        <v>649</v>
      </c>
      <c r="S72" s="141" t="s">
        <v>649</v>
      </c>
      <c r="T72" s="153"/>
      <c r="U72" s="149"/>
      <c r="V72" s="184" t="s">
        <v>649</v>
      </c>
      <c r="W72" s="184" t="s">
        <v>649</v>
      </c>
      <c r="X72" s="154"/>
      <c r="Y72" s="143"/>
      <c r="Z72" s="147" t="s">
        <v>649</v>
      </c>
      <c r="AA72" s="147" t="s">
        <v>649</v>
      </c>
      <c r="AB72" s="151"/>
      <c r="AC72" s="139"/>
      <c r="AD72" s="185" t="s">
        <v>649</v>
      </c>
      <c r="AE72" s="185" t="s">
        <v>649</v>
      </c>
      <c r="AF72" s="141"/>
      <c r="AG72" s="141"/>
      <c r="AH72" s="141" t="s">
        <v>649</v>
      </c>
      <c r="AI72" s="141" t="s">
        <v>649</v>
      </c>
      <c r="AJ72" s="153"/>
      <c r="AK72" s="149"/>
      <c r="AL72" s="149" t="s">
        <v>649</v>
      </c>
      <c r="AM72" s="149" t="s">
        <v>649</v>
      </c>
      <c r="AN72" s="151"/>
      <c r="AO72" s="139"/>
      <c r="AP72" s="139" t="s">
        <v>649</v>
      </c>
      <c r="AQ72" s="139" t="s">
        <v>649</v>
      </c>
      <c r="AR72" s="152"/>
      <c r="AS72" s="141"/>
      <c r="AT72" s="158" t="s">
        <v>649</v>
      </c>
      <c r="AU72" s="158" t="s">
        <v>649</v>
      </c>
      <c r="AV72" s="153"/>
      <c r="AW72" s="149"/>
      <c r="AX72" s="149" t="s">
        <v>649</v>
      </c>
      <c r="AY72" s="149" t="s">
        <v>649</v>
      </c>
      <c r="AZ72" s="143"/>
      <c r="BA72" s="143"/>
      <c r="BB72" s="143" t="s">
        <v>649</v>
      </c>
      <c r="BC72" s="143" t="s">
        <v>649</v>
      </c>
      <c r="BD72" s="194"/>
      <c r="BE72" s="194"/>
      <c r="BF72" s="195"/>
    </row>
    <row r="73" spans="1:58" ht="18">
      <c r="A73" s="33" t="s">
        <v>202</v>
      </c>
      <c r="B73" s="33"/>
      <c r="C73" s="44" t="s">
        <v>98</v>
      </c>
      <c r="D73" s="33" t="s">
        <v>203</v>
      </c>
      <c r="E73" s="23"/>
      <c r="F73" s="24"/>
      <c r="G73" s="32"/>
      <c r="H73" s="19"/>
      <c r="I73" s="20"/>
      <c r="J73" s="20"/>
      <c r="K73" s="134">
        <f t="shared" si="0"/>
        <v>0</v>
      </c>
      <c r="L73" s="151"/>
      <c r="M73" s="139"/>
      <c r="N73" s="139" t="s">
        <v>649</v>
      </c>
      <c r="O73" s="139" t="s">
        <v>649</v>
      </c>
      <c r="P73" s="152"/>
      <c r="Q73" s="141"/>
      <c r="R73" s="141" t="s">
        <v>649</v>
      </c>
      <c r="S73" s="141" t="s">
        <v>649</v>
      </c>
      <c r="T73" s="153"/>
      <c r="U73" s="149"/>
      <c r="V73" s="184" t="s">
        <v>649</v>
      </c>
      <c r="W73" s="184" t="s">
        <v>649</v>
      </c>
      <c r="X73" s="154"/>
      <c r="Y73" s="143"/>
      <c r="Z73" s="147" t="s">
        <v>649</v>
      </c>
      <c r="AA73" s="147" t="s">
        <v>649</v>
      </c>
      <c r="AB73" s="151"/>
      <c r="AC73" s="139"/>
      <c r="AD73" s="185" t="s">
        <v>649</v>
      </c>
      <c r="AE73" s="185" t="s">
        <v>649</v>
      </c>
      <c r="AF73" s="141"/>
      <c r="AG73" s="141"/>
      <c r="AH73" s="141" t="s">
        <v>649</v>
      </c>
      <c r="AI73" s="141" t="s">
        <v>649</v>
      </c>
      <c r="AJ73" s="153"/>
      <c r="AK73" s="149"/>
      <c r="AL73" s="149" t="s">
        <v>649</v>
      </c>
      <c r="AM73" s="149" t="s">
        <v>649</v>
      </c>
      <c r="AN73" s="151"/>
      <c r="AO73" s="139"/>
      <c r="AP73" s="139" t="s">
        <v>649</v>
      </c>
      <c r="AQ73" s="139" t="s">
        <v>649</v>
      </c>
      <c r="AR73" s="152"/>
      <c r="AS73" s="141"/>
      <c r="AT73" s="158" t="s">
        <v>649</v>
      </c>
      <c r="AU73" s="158" t="s">
        <v>649</v>
      </c>
      <c r="AV73" s="153"/>
      <c r="AW73" s="149"/>
      <c r="AX73" s="149" t="s">
        <v>649</v>
      </c>
      <c r="AY73" s="149" t="s">
        <v>649</v>
      </c>
      <c r="AZ73" s="143"/>
      <c r="BA73" s="143"/>
      <c r="BB73" s="143" t="s">
        <v>649</v>
      </c>
      <c r="BC73" s="143" t="s">
        <v>649</v>
      </c>
      <c r="BD73" s="194"/>
      <c r="BE73" s="194"/>
      <c r="BF73" s="195"/>
    </row>
    <row r="74" spans="1:58" ht="18">
      <c r="A74" s="33" t="s">
        <v>204</v>
      </c>
      <c r="B74" s="33" t="s">
        <v>205</v>
      </c>
      <c r="C74" s="44" t="s">
        <v>206</v>
      </c>
      <c r="D74" s="33" t="s">
        <v>203</v>
      </c>
      <c r="E74" s="23"/>
      <c r="F74" s="24"/>
      <c r="G74" s="32"/>
      <c r="H74" s="19"/>
      <c r="I74" s="20"/>
      <c r="J74" s="20"/>
      <c r="K74" s="134">
        <f t="shared" si="0"/>
        <v>0</v>
      </c>
      <c r="L74" s="151"/>
      <c r="M74" s="139"/>
      <c r="N74" s="139" t="s">
        <v>649</v>
      </c>
      <c r="O74" s="139" t="s">
        <v>649</v>
      </c>
      <c r="P74" s="152"/>
      <c r="Q74" s="141"/>
      <c r="R74" s="141" t="s">
        <v>649</v>
      </c>
      <c r="S74" s="141" t="s">
        <v>649</v>
      </c>
      <c r="T74" s="153"/>
      <c r="U74" s="149"/>
      <c r="V74" s="184" t="s">
        <v>649</v>
      </c>
      <c r="W74" s="184" t="s">
        <v>649</v>
      </c>
      <c r="X74" s="154"/>
      <c r="Y74" s="143"/>
      <c r="Z74" s="147" t="s">
        <v>649</v>
      </c>
      <c r="AA74" s="147" t="s">
        <v>649</v>
      </c>
      <c r="AB74" s="151"/>
      <c r="AC74" s="139"/>
      <c r="AD74" s="185" t="s">
        <v>649</v>
      </c>
      <c r="AE74" s="185" t="s">
        <v>649</v>
      </c>
      <c r="AF74" s="141"/>
      <c r="AG74" s="141"/>
      <c r="AH74" s="141" t="s">
        <v>649</v>
      </c>
      <c r="AI74" s="141" t="s">
        <v>649</v>
      </c>
      <c r="AJ74" s="153"/>
      <c r="AK74" s="149"/>
      <c r="AL74" s="149" t="s">
        <v>649</v>
      </c>
      <c r="AM74" s="149" t="s">
        <v>649</v>
      </c>
      <c r="AN74" s="151"/>
      <c r="AO74" s="139"/>
      <c r="AP74" s="139" t="s">
        <v>649</v>
      </c>
      <c r="AQ74" s="139" t="s">
        <v>649</v>
      </c>
      <c r="AR74" s="152"/>
      <c r="AS74" s="141"/>
      <c r="AT74" s="158" t="s">
        <v>649</v>
      </c>
      <c r="AU74" s="158" t="s">
        <v>649</v>
      </c>
      <c r="AV74" s="153"/>
      <c r="AW74" s="149"/>
      <c r="AX74" s="149" t="s">
        <v>649</v>
      </c>
      <c r="AY74" s="149" t="s">
        <v>649</v>
      </c>
      <c r="AZ74" s="143"/>
      <c r="BA74" s="143"/>
      <c r="BB74" s="143" t="s">
        <v>649</v>
      </c>
      <c r="BC74" s="143" t="s">
        <v>649</v>
      </c>
      <c r="BD74" s="194"/>
      <c r="BE74" s="194"/>
      <c r="BF74" s="195"/>
    </row>
    <row r="75" spans="1:58" ht="18">
      <c r="A75" s="33" t="s">
        <v>199</v>
      </c>
      <c r="B75" s="33" t="s">
        <v>200</v>
      </c>
      <c r="C75" s="66" t="s">
        <v>206</v>
      </c>
      <c r="D75" s="33" t="s">
        <v>207</v>
      </c>
      <c r="E75" s="23"/>
      <c r="F75" s="24"/>
      <c r="G75" s="32"/>
      <c r="H75" s="19"/>
      <c r="I75" s="20"/>
      <c r="J75" s="20"/>
      <c r="K75" s="134">
        <f t="shared" si="0"/>
        <v>0</v>
      </c>
      <c r="L75" s="151"/>
      <c r="M75" s="139"/>
      <c r="N75" s="139" t="s">
        <v>649</v>
      </c>
      <c r="O75" s="139" t="s">
        <v>649</v>
      </c>
      <c r="P75" s="152"/>
      <c r="Q75" s="141"/>
      <c r="R75" s="141" t="s">
        <v>649</v>
      </c>
      <c r="S75" s="141" t="s">
        <v>649</v>
      </c>
      <c r="T75" s="153"/>
      <c r="U75" s="149"/>
      <c r="V75" s="184" t="s">
        <v>649</v>
      </c>
      <c r="W75" s="184" t="s">
        <v>649</v>
      </c>
      <c r="X75" s="154"/>
      <c r="Y75" s="143"/>
      <c r="Z75" s="147" t="s">
        <v>649</v>
      </c>
      <c r="AA75" s="147" t="s">
        <v>649</v>
      </c>
      <c r="AB75" s="151"/>
      <c r="AC75" s="139"/>
      <c r="AD75" s="185" t="s">
        <v>649</v>
      </c>
      <c r="AE75" s="185" t="s">
        <v>649</v>
      </c>
      <c r="AF75" s="141"/>
      <c r="AG75" s="141"/>
      <c r="AH75" s="141" t="s">
        <v>649</v>
      </c>
      <c r="AI75" s="141" t="s">
        <v>649</v>
      </c>
      <c r="AJ75" s="153"/>
      <c r="AK75" s="149"/>
      <c r="AL75" s="149" t="s">
        <v>649</v>
      </c>
      <c r="AM75" s="149" t="s">
        <v>649</v>
      </c>
      <c r="AN75" s="151"/>
      <c r="AO75" s="139"/>
      <c r="AP75" s="139" t="s">
        <v>649</v>
      </c>
      <c r="AQ75" s="139" t="s">
        <v>649</v>
      </c>
      <c r="AR75" s="152"/>
      <c r="AS75" s="141"/>
      <c r="AT75" s="158" t="s">
        <v>649</v>
      </c>
      <c r="AU75" s="158" t="s">
        <v>649</v>
      </c>
      <c r="AV75" s="153"/>
      <c r="AW75" s="149"/>
      <c r="AX75" s="149" t="s">
        <v>649</v>
      </c>
      <c r="AY75" s="149" t="s">
        <v>649</v>
      </c>
      <c r="AZ75" s="143"/>
      <c r="BA75" s="143"/>
      <c r="BB75" s="143" t="s">
        <v>649</v>
      </c>
      <c r="BC75" s="143" t="s">
        <v>649</v>
      </c>
      <c r="BD75" s="194"/>
      <c r="BE75" s="194"/>
      <c r="BF75" s="195"/>
    </row>
    <row r="76" spans="1:58" ht="18">
      <c r="A76" s="33" t="s">
        <v>199</v>
      </c>
      <c r="B76" s="33" t="s">
        <v>200</v>
      </c>
      <c r="C76" s="44" t="s">
        <v>206</v>
      </c>
      <c r="D76" s="33" t="s">
        <v>201</v>
      </c>
      <c r="E76" s="23"/>
      <c r="F76" s="23"/>
      <c r="G76" s="32"/>
      <c r="H76" s="19"/>
      <c r="I76" s="20"/>
      <c r="J76" s="20"/>
      <c r="K76" s="134">
        <f t="shared" si="0"/>
        <v>0</v>
      </c>
      <c r="L76" s="151"/>
      <c r="M76" s="139"/>
      <c r="N76" s="139" t="s">
        <v>649</v>
      </c>
      <c r="O76" s="139" t="s">
        <v>649</v>
      </c>
      <c r="P76" s="152"/>
      <c r="Q76" s="141"/>
      <c r="R76" s="141" t="s">
        <v>649</v>
      </c>
      <c r="S76" s="141" t="s">
        <v>649</v>
      </c>
      <c r="T76" s="153"/>
      <c r="U76" s="149"/>
      <c r="V76" s="184" t="s">
        <v>649</v>
      </c>
      <c r="W76" s="184" t="s">
        <v>649</v>
      </c>
      <c r="X76" s="154"/>
      <c r="Y76" s="143"/>
      <c r="Z76" s="147" t="s">
        <v>649</v>
      </c>
      <c r="AA76" s="147" t="s">
        <v>649</v>
      </c>
      <c r="AB76" s="151"/>
      <c r="AC76" s="139"/>
      <c r="AD76" s="185" t="s">
        <v>649</v>
      </c>
      <c r="AE76" s="185" t="s">
        <v>649</v>
      </c>
      <c r="AF76" s="141"/>
      <c r="AG76" s="141"/>
      <c r="AH76" s="141" t="s">
        <v>649</v>
      </c>
      <c r="AI76" s="141" t="s">
        <v>649</v>
      </c>
      <c r="AJ76" s="153"/>
      <c r="AK76" s="149"/>
      <c r="AL76" s="149" t="s">
        <v>649</v>
      </c>
      <c r="AM76" s="149" t="s">
        <v>649</v>
      </c>
      <c r="AN76" s="151"/>
      <c r="AO76" s="139"/>
      <c r="AP76" s="139" t="s">
        <v>649</v>
      </c>
      <c r="AQ76" s="139" t="s">
        <v>649</v>
      </c>
      <c r="AR76" s="152"/>
      <c r="AS76" s="141"/>
      <c r="AT76" s="158" t="s">
        <v>649</v>
      </c>
      <c r="AU76" s="158" t="s">
        <v>649</v>
      </c>
      <c r="AV76" s="153"/>
      <c r="AW76" s="149"/>
      <c r="AX76" s="149" t="s">
        <v>649</v>
      </c>
      <c r="AY76" s="149" t="s">
        <v>649</v>
      </c>
      <c r="AZ76" s="143"/>
      <c r="BA76" s="143"/>
      <c r="BB76" s="143" t="s">
        <v>649</v>
      </c>
      <c r="BC76" s="143" t="s">
        <v>649</v>
      </c>
      <c r="BD76" s="194"/>
      <c r="BE76" s="194"/>
      <c r="BF76" s="195"/>
    </row>
    <row r="77" spans="1:58" ht="18">
      <c r="A77" s="33" t="s">
        <v>208</v>
      </c>
      <c r="B77" s="33" t="s">
        <v>205</v>
      </c>
      <c r="C77" s="44" t="s">
        <v>206</v>
      </c>
      <c r="D77" s="33" t="s">
        <v>207</v>
      </c>
      <c r="E77" s="23">
        <v>10</v>
      </c>
      <c r="F77" s="23" t="s">
        <v>55</v>
      </c>
      <c r="G77" s="73"/>
      <c r="H77" s="73"/>
      <c r="I77" s="20"/>
      <c r="J77" s="20"/>
      <c r="K77" s="134">
        <f t="shared" si="0"/>
        <v>10</v>
      </c>
      <c r="L77" s="151">
        <v>8.4499999999999993</v>
      </c>
      <c r="M77" s="139">
        <f t="shared" si="8"/>
        <v>84.5</v>
      </c>
      <c r="N77" s="139" t="s">
        <v>649</v>
      </c>
      <c r="O77" s="139" t="s">
        <v>649</v>
      </c>
      <c r="P77" s="152"/>
      <c r="Q77" s="141"/>
      <c r="R77" s="141" t="s">
        <v>649</v>
      </c>
      <c r="S77" s="141" t="s">
        <v>649</v>
      </c>
      <c r="T77" s="153"/>
      <c r="U77" s="149"/>
      <c r="V77" s="184" t="s">
        <v>649</v>
      </c>
      <c r="W77" s="184" t="s">
        <v>649</v>
      </c>
      <c r="X77" s="154"/>
      <c r="Y77" s="143"/>
      <c r="Z77" s="147" t="s">
        <v>649</v>
      </c>
      <c r="AA77" s="147" t="s">
        <v>649</v>
      </c>
      <c r="AB77" s="151"/>
      <c r="AC77" s="139"/>
      <c r="AD77" s="185" t="s">
        <v>649</v>
      </c>
      <c r="AE77" s="185" t="s">
        <v>649</v>
      </c>
      <c r="AF77" s="141"/>
      <c r="AG77" s="141"/>
      <c r="AH77" s="141" t="s">
        <v>649</v>
      </c>
      <c r="AI77" s="141" t="s">
        <v>649</v>
      </c>
      <c r="AJ77" s="153">
        <v>12.5</v>
      </c>
      <c r="AK77" s="149">
        <f t="shared" si="10"/>
        <v>125</v>
      </c>
      <c r="AL77" s="149" t="s">
        <v>649</v>
      </c>
      <c r="AM77" s="149" t="s">
        <v>649</v>
      </c>
      <c r="AN77" s="189">
        <v>4.9691999999999998</v>
      </c>
      <c r="AO77" s="139">
        <f t="shared" si="11"/>
        <v>49.692</v>
      </c>
      <c r="AP77" s="139" t="s">
        <v>649</v>
      </c>
      <c r="AQ77" s="139" t="s">
        <v>649</v>
      </c>
      <c r="AR77" s="152"/>
      <c r="AS77" s="141"/>
      <c r="AT77" s="158" t="s">
        <v>649</v>
      </c>
      <c r="AU77" s="158" t="s">
        <v>649</v>
      </c>
      <c r="AV77" s="153"/>
      <c r="AW77" s="149"/>
      <c r="AX77" s="149" t="s">
        <v>649</v>
      </c>
      <c r="AY77" s="149" t="s">
        <v>649</v>
      </c>
      <c r="AZ77" s="143"/>
      <c r="BA77" s="143"/>
      <c r="BB77" s="143" t="s">
        <v>649</v>
      </c>
      <c r="BC77" s="143" t="s">
        <v>649</v>
      </c>
      <c r="BD77" s="194">
        <f t="shared" si="12"/>
        <v>4.9691999999999998</v>
      </c>
      <c r="BE77" s="194">
        <f>SUM(BD77*K77)</f>
        <v>49.692</v>
      </c>
      <c r="BF77" s="195" t="s">
        <v>652</v>
      </c>
    </row>
    <row r="78" spans="1:58" ht="18">
      <c r="A78" s="33" t="s">
        <v>209</v>
      </c>
      <c r="B78" s="33" t="s">
        <v>210</v>
      </c>
      <c r="C78" s="66" t="s">
        <v>206</v>
      </c>
      <c r="D78" s="33" t="s">
        <v>207</v>
      </c>
      <c r="E78" s="23"/>
      <c r="F78" s="23"/>
      <c r="G78" s="82">
        <v>20</v>
      </c>
      <c r="H78" s="42" t="s">
        <v>195</v>
      </c>
      <c r="I78" s="20"/>
      <c r="J78" s="20"/>
      <c r="K78" s="134">
        <f t="shared" si="0"/>
        <v>20</v>
      </c>
      <c r="L78" s="189">
        <v>8.4499999999999993</v>
      </c>
      <c r="M78" s="139">
        <f t="shared" si="8"/>
        <v>169</v>
      </c>
      <c r="N78" s="139" t="s">
        <v>649</v>
      </c>
      <c r="O78" s="139" t="s">
        <v>649</v>
      </c>
      <c r="P78" s="152"/>
      <c r="Q78" s="141"/>
      <c r="R78" s="141" t="s">
        <v>649</v>
      </c>
      <c r="S78" s="141" t="s">
        <v>649</v>
      </c>
      <c r="T78" s="153"/>
      <c r="U78" s="149"/>
      <c r="V78" s="184" t="s">
        <v>649</v>
      </c>
      <c r="W78" s="184" t="s">
        <v>649</v>
      </c>
      <c r="X78" s="154"/>
      <c r="Y78" s="143"/>
      <c r="Z78" s="147" t="s">
        <v>649</v>
      </c>
      <c r="AA78" s="147" t="s">
        <v>649</v>
      </c>
      <c r="AB78" s="151"/>
      <c r="AC78" s="139"/>
      <c r="AD78" s="185" t="s">
        <v>649</v>
      </c>
      <c r="AE78" s="185" t="s">
        <v>649</v>
      </c>
      <c r="AF78" s="141"/>
      <c r="AG78" s="141"/>
      <c r="AH78" s="141" t="s">
        <v>649</v>
      </c>
      <c r="AI78" s="141" t="s">
        <v>649</v>
      </c>
      <c r="AJ78" s="153">
        <v>12.5</v>
      </c>
      <c r="AK78" s="149">
        <f t="shared" si="10"/>
        <v>250</v>
      </c>
      <c r="AL78" s="149" t="s">
        <v>649</v>
      </c>
      <c r="AM78" s="149" t="s">
        <v>649</v>
      </c>
      <c r="AN78" s="151">
        <v>17.940000000000001</v>
      </c>
      <c r="AO78" s="139">
        <f t="shared" si="11"/>
        <v>358.8</v>
      </c>
      <c r="AP78" s="139" t="s">
        <v>649</v>
      </c>
      <c r="AQ78" s="139" t="s">
        <v>649</v>
      </c>
      <c r="AR78" s="152"/>
      <c r="AS78" s="141"/>
      <c r="AT78" s="158" t="s">
        <v>649</v>
      </c>
      <c r="AU78" s="158" t="s">
        <v>649</v>
      </c>
      <c r="AV78" s="153"/>
      <c r="AW78" s="149"/>
      <c r="AX78" s="149" t="s">
        <v>649</v>
      </c>
      <c r="AY78" s="149" t="s">
        <v>649</v>
      </c>
      <c r="AZ78" s="143"/>
      <c r="BA78" s="143"/>
      <c r="BB78" s="143" t="s">
        <v>649</v>
      </c>
      <c r="BC78" s="143" t="s">
        <v>649</v>
      </c>
      <c r="BD78" s="194">
        <f t="shared" si="12"/>
        <v>8.4499999999999993</v>
      </c>
      <c r="BE78" s="194">
        <f>SUM(BD78*K78)</f>
        <v>169</v>
      </c>
      <c r="BF78" s="195" t="s">
        <v>653</v>
      </c>
    </row>
    <row r="79" spans="1:58" ht="18">
      <c r="A79" s="33" t="s">
        <v>211</v>
      </c>
      <c r="B79" s="33" t="s">
        <v>212</v>
      </c>
      <c r="C79" s="44" t="s">
        <v>213</v>
      </c>
      <c r="D79" s="44" t="s">
        <v>214</v>
      </c>
      <c r="E79" s="23"/>
      <c r="F79" s="23"/>
      <c r="G79" s="41"/>
      <c r="H79" s="19"/>
      <c r="I79" s="20"/>
      <c r="J79" s="20"/>
      <c r="K79" s="134">
        <f t="shared" si="0"/>
        <v>0</v>
      </c>
      <c r="L79" s="151"/>
      <c r="M79" s="139"/>
      <c r="N79" s="139" t="s">
        <v>649</v>
      </c>
      <c r="O79" s="139" t="s">
        <v>649</v>
      </c>
      <c r="P79" s="152"/>
      <c r="Q79" s="141"/>
      <c r="R79" s="141" t="s">
        <v>649</v>
      </c>
      <c r="S79" s="141" t="s">
        <v>649</v>
      </c>
      <c r="T79" s="153"/>
      <c r="U79" s="149"/>
      <c r="V79" s="184" t="s">
        <v>649</v>
      </c>
      <c r="W79" s="184" t="s">
        <v>649</v>
      </c>
      <c r="X79" s="154"/>
      <c r="Y79" s="143"/>
      <c r="Z79" s="147" t="s">
        <v>649</v>
      </c>
      <c r="AA79" s="147" t="s">
        <v>649</v>
      </c>
      <c r="AB79" s="151"/>
      <c r="AC79" s="139"/>
      <c r="AD79" s="185" t="s">
        <v>649</v>
      </c>
      <c r="AE79" s="185" t="s">
        <v>649</v>
      </c>
      <c r="AF79" s="141"/>
      <c r="AG79" s="141"/>
      <c r="AH79" s="141" t="s">
        <v>649</v>
      </c>
      <c r="AI79" s="141" t="s">
        <v>649</v>
      </c>
      <c r="AJ79" s="153"/>
      <c r="AK79" s="149"/>
      <c r="AL79" s="149" t="s">
        <v>649</v>
      </c>
      <c r="AM79" s="149" t="s">
        <v>649</v>
      </c>
      <c r="AN79" s="151"/>
      <c r="AO79" s="139"/>
      <c r="AP79" s="139" t="s">
        <v>649</v>
      </c>
      <c r="AQ79" s="139" t="s">
        <v>649</v>
      </c>
      <c r="AR79" s="152"/>
      <c r="AS79" s="141"/>
      <c r="AT79" s="158" t="s">
        <v>649</v>
      </c>
      <c r="AU79" s="158" t="s">
        <v>649</v>
      </c>
      <c r="AV79" s="153"/>
      <c r="AW79" s="149"/>
      <c r="AX79" s="149" t="s">
        <v>649</v>
      </c>
      <c r="AY79" s="149" t="s">
        <v>649</v>
      </c>
      <c r="AZ79" s="143"/>
      <c r="BA79" s="143"/>
      <c r="BB79" s="143" t="s">
        <v>649</v>
      </c>
      <c r="BC79" s="143" t="s">
        <v>649</v>
      </c>
      <c r="BD79" s="194"/>
      <c r="BE79" s="194"/>
      <c r="BF79" s="195"/>
    </row>
    <row r="80" spans="1:58" ht="18">
      <c r="A80" s="33" t="s">
        <v>211</v>
      </c>
      <c r="B80" s="33" t="s">
        <v>212</v>
      </c>
      <c r="C80" s="44" t="s">
        <v>206</v>
      </c>
      <c r="D80" s="33" t="s">
        <v>201</v>
      </c>
      <c r="E80" s="23"/>
      <c r="F80" s="23"/>
      <c r="G80" s="41"/>
      <c r="H80" s="19"/>
      <c r="I80" s="20"/>
      <c r="J80" s="20"/>
      <c r="K80" s="134">
        <f t="shared" si="0"/>
        <v>0</v>
      </c>
      <c r="L80" s="151"/>
      <c r="M80" s="139"/>
      <c r="N80" s="139" t="s">
        <v>649</v>
      </c>
      <c r="O80" s="139" t="s">
        <v>649</v>
      </c>
      <c r="P80" s="152"/>
      <c r="Q80" s="141"/>
      <c r="R80" s="141" t="s">
        <v>649</v>
      </c>
      <c r="S80" s="141" t="s">
        <v>649</v>
      </c>
      <c r="T80" s="153"/>
      <c r="U80" s="149"/>
      <c r="V80" s="184" t="s">
        <v>649</v>
      </c>
      <c r="W80" s="184" t="s">
        <v>649</v>
      </c>
      <c r="X80" s="154"/>
      <c r="Y80" s="143"/>
      <c r="Z80" s="147" t="s">
        <v>649</v>
      </c>
      <c r="AA80" s="147" t="s">
        <v>649</v>
      </c>
      <c r="AB80" s="151"/>
      <c r="AC80" s="139"/>
      <c r="AD80" s="185" t="s">
        <v>649</v>
      </c>
      <c r="AE80" s="185" t="s">
        <v>649</v>
      </c>
      <c r="AF80" s="141"/>
      <c r="AG80" s="141"/>
      <c r="AH80" s="141" t="s">
        <v>649</v>
      </c>
      <c r="AI80" s="141" t="s">
        <v>649</v>
      </c>
      <c r="AJ80" s="153"/>
      <c r="AK80" s="149"/>
      <c r="AL80" s="149" t="s">
        <v>649</v>
      </c>
      <c r="AM80" s="149" t="s">
        <v>649</v>
      </c>
      <c r="AN80" s="151"/>
      <c r="AO80" s="139"/>
      <c r="AP80" s="139" t="s">
        <v>649</v>
      </c>
      <c r="AQ80" s="139" t="s">
        <v>649</v>
      </c>
      <c r="AR80" s="152"/>
      <c r="AS80" s="141"/>
      <c r="AT80" s="158" t="s">
        <v>649</v>
      </c>
      <c r="AU80" s="158" t="s">
        <v>649</v>
      </c>
      <c r="AV80" s="153"/>
      <c r="AW80" s="149"/>
      <c r="AX80" s="149" t="s">
        <v>649</v>
      </c>
      <c r="AY80" s="149" t="s">
        <v>649</v>
      </c>
      <c r="AZ80" s="143"/>
      <c r="BA80" s="143"/>
      <c r="BB80" s="143" t="s">
        <v>649</v>
      </c>
      <c r="BC80" s="143" t="s">
        <v>649</v>
      </c>
      <c r="BD80" s="194"/>
      <c r="BE80" s="194"/>
      <c r="BF80" s="195"/>
    </row>
    <row r="81" spans="1:58" ht="18">
      <c r="A81" s="43" t="s">
        <v>215</v>
      </c>
      <c r="B81" s="33" t="s">
        <v>216</v>
      </c>
      <c r="C81" s="66"/>
      <c r="D81" s="33" t="s">
        <v>217</v>
      </c>
      <c r="E81" s="23"/>
      <c r="F81" s="23"/>
      <c r="G81" s="41"/>
      <c r="H81" s="19"/>
      <c r="I81" s="20"/>
      <c r="J81" s="20"/>
      <c r="K81" s="134">
        <f t="shared" si="0"/>
        <v>0</v>
      </c>
      <c r="L81" s="151"/>
      <c r="M81" s="139"/>
      <c r="N81" s="139" t="s">
        <v>649</v>
      </c>
      <c r="O81" s="139" t="s">
        <v>649</v>
      </c>
      <c r="P81" s="152"/>
      <c r="Q81" s="141"/>
      <c r="R81" s="141" t="s">
        <v>649</v>
      </c>
      <c r="S81" s="141" t="s">
        <v>649</v>
      </c>
      <c r="T81" s="153"/>
      <c r="U81" s="149"/>
      <c r="V81" s="184" t="s">
        <v>649</v>
      </c>
      <c r="W81" s="184" t="s">
        <v>649</v>
      </c>
      <c r="X81" s="154"/>
      <c r="Y81" s="143"/>
      <c r="Z81" s="147" t="s">
        <v>649</v>
      </c>
      <c r="AA81" s="147" t="s">
        <v>649</v>
      </c>
      <c r="AB81" s="151"/>
      <c r="AC81" s="139"/>
      <c r="AD81" s="185" t="s">
        <v>649</v>
      </c>
      <c r="AE81" s="185" t="s">
        <v>649</v>
      </c>
      <c r="AF81" s="141"/>
      <c r="AG81" s="141"/>
      <c r="AH81" s="141" t="s">
        <v>649</v>
      </c>
      <c r="AI81" s="141" t="s">
        <v>649</v>
      </c>
      <c r="AJ81" s="153"/>
      <c r="AK81" s="149"/>
      <c r="AL81" s="149" t="s">
        <v>649</v>
      </c>
      <c r="AM81" s="149" t="s">
        <v>649</v>
      </c>
      <c r="AN81" s="151"/>
      <c r="AO81" s="139"/>
      <c r="AP81" s="139" t="s">
        <v>649</v>
      </c>
      <c r="AQ81" s="139" t="s">
        <v>649</v>
      </c>
      <c r="AR81" s="152"/>
      <c r="AS81" s="141"/>
      <c r="AT81" s="158" t="s">
        <v>649</v>
      </c>
      <c r="AU81" s="158" t="s">
        <v>649</v>
      </c>
      <c r="AV81" s="153"/>
      <c r="AW81" s="149"/>
      <c r="AX81" s="149" t="s">
        <v>649</v>
      </c>
      <c r="AY81" s="149" t="s">
        <v>649</v>
      </c>
      <c r="AZ81" s="143"/>
      <c r="BA81" s="143"/>
      <c r="BB81" s="143" t="s">
        <v>649</v>
      </c>
      <c r="BC81" s="143" t="s">
        <v>649</v>
      </c>
      <c r="BD81" s="194"/>
      <c r="BE81" s="194"/>
      <c r="BF81" s="195"/>
    </row>
    <row r="82" spans="1:58" ht="18">
      <c r="A82" s="43" t="s">
        <v>218</v>
      </c>
      <c r="B82" s="40" t="s">
        <v>210</v>
      </c>
      <c r="C82" s="66"/>
      <c r="D82" s="33" t="s">
        <v>219</v>
      </c>
      <c r="E82" s="23">
        <v>5</v>
      </c>
      <c r="F82" s="23" t="s">
        <v>55</v>
      </c>
      <c r="G82" s="41"/>
      <c r="H82" s="19"/>
      <c r="I82" s="20"/>
      <c r="J82" s="20"/>
      <c r="K82" s="134">
        <f t="shared" si="0"/>
        <v>5</v>
      </c>
      <c r="L82" s="189">
        <v>38.75</v>
      </c>
      <c r="M82" s="139">
        <f t="shared" si="8"/>
        <v>193.75</v>
      </c>
      <c r="N82" s="139" t="s">
        <v>649</v>
      </c>
      <c r="O82" s="139" t="s">
        <v>649</v>
      </c>
      <c r="P82" s="152"/>
      <c r="Q82" s="141"/>
      <c r="R82" s="141" t="s">
        <v>649</v>
      </c>
      <c r="S82" s="141" t="s">
        <v>649</v>
      </c>
      <c r="T82" s="153"/>
      <c r="U82" s="149"/>
      <c r="V82" s="184" t="s">
        <v>649</v>
      </c>
      <c r="W82" s="184" t="s">
        <v>649</v>
      </c>
      <c r="X82" s="154"/>
      <c r="Y82" s="143"/>
      <c r="Z82" s="147" t="s">
        <v>649</v>
      </c>
      <c r="AA82" s="147" t="s">
        <v>649</v>
      </c>
      <c r="AB82" s="151"/>
      <c r="AC82" s="139"/>
      <c r="AD82" s="185" t="s">
        <v>649</v>
      </c>
      <c r="AE82" s="185" t="s">
        <v>649</v>
      </c>
      <c r="AF82" s="141"/>
      <c r="AG82" s="141"/>
      <c r="AH82" s="141" t="s">
        <v>649</v>
      </c>
      <c r="AI82" s="141" t="s">
        <v>649</v>
      </c>
      <c r="AJ82" s="153">
        <v>56.75</v>
      </c>
      <c r="AK82" s="149">
        <f t="shared" si="10"/>
        <v>283.75</v>
      </c>
      <c r="AL82" s="149" t="s">
        <v>649</v>
      </c>
      <c r="AM82" s="149" t="s">
        <v>649</v>
      </c>
      <c r="AN82" s="151"/>
      <c r="AO82" s="139"/>
      <c r="AP82" s="139" t="s">
        <v>649</v>
      </c>
      <c r="AQ82" s="139" t="s">
        <v>649</v>
      </c>
      <c r="AR82" s="152"/>
      <c r="AS82" s="141"/>
      <c r="AT82" s="158" t="s">
        <v>649</v>
      </c>
      <c r="AU82" s="158" t="s">
        <v>649</v>
      </c>
      <c r="AV82" s="153"/>
      <c r="AW82" s="149"/>
      <c r="AX82" s="149" t="s">
        <v>649</v>
      </c>
      <c r="AY82" s="149" t="s">
        <v>649</v>
      </c>
      <c r="AZ82" s="143"/>
      <c r="BA82" s="143"/>
      <c r="BB82" s="143" t="s">
        <v>649</v>
      </c>
      <c r="BC82" s="143" t="s">
        <v>649</v>
      </c>
      <c r="BD82" s="194">
        <f t="shared" si="12"/>
        <v>38.75</v>
      </c>
      <c r="BE82" s="194">
        <f>SUM(BD82*K82)</f>
        <v>193.75</v>
      </c>
      <c r="BF82" s="195" t="s">
        <v>653</v>
      </c>
    </row>
    <row r="83" spans="1:58" ht="36">
      <c r="A83" s="43" t="s">
        <v>220</v>
      </c>
      <c r="B83" s="33" t="s">
        <v>221</v>
      </c>
      <c r="C83" s="66" t="s">
        <v>206</v>
      </c>
      <c r="D83" s="33" t="s">
        <v>222</v>
      </c>
      <c r="E83" s="23">
        <v>0</v>
      </c>
      <c r="F83" s="23">
        <v>0</v>
      </c>
      <c r="G83" s="41"/>
      <c r="H83" s="42"/>
      <c r="I83" s="20"/>
      <c r="J83" s="20"/>
      <c r="K83" s="134">
        <f t="shared" si="0"/>
        <v>0</v>
      </c>
      <c r="L83" s="151"/>
      <c r="M83" s="139"/>
      <c r="N83" s="139" t="s">
        <v>649</v>
      </c>
      <c r="O83" s="139" t="s">
        <v>649</v>
      </c>
      <c r="P83" s="152"/>
      <c r="Q83" s="141"/>
      <c r="R83" s="141" t="s">
        <v>649</v>
      </c>
      <c r="S83" s="141" t="s">
        <v>649</v>
      </c>
      <c r="T83" s="153"/>
      <c r="U83" s="149"/>
      <c r="V83" s="184" t="s">
        <v>649</v>
      </c>
      <c r="W83" s="184" t="s">
        <v>649</v>
      </c>
      <c r="X83" s="154"/>
      <c r="Y83" s="143"/>
      <c r="Z83" s="147" t="s">
        <v>649</v>
      </c>
      <c r="AA83" s="147" t="s">
        <v>649</v>
      </c>
      <c r="AB83" s="151"/>
      <c r="AC83" s="139"/>
      <c r="AD83" s="185" t="s">
        <v>649</v>
      </c>
      <c r="AE83" s="185" t="s">
        <v>649</v>
      </c>
      <c r="AF83" s="141"/>
      <c r="AG83" s="141"/>
      <c r="AH83" s="141" t="s">
        <v>649</v>
      </c>
      <c r="AI83" s="141" t="s">
        <v>649</v>
      </c>
      <c r="AJ83" s="153"/>
      <c r="AK83" s="149"/>
      <c r="AL83" s="149" t="s">
        <v>649</v>
      </c>
      <c r="AM83" s="149" t="s">
        <v>649</v>
      </c>
      <c r="AN83" s="151"/>
      <c r="AO83" s="139"/>
      <c r="AP83" s="139" t="s">
        <v>649</v>
      </c>
      <c r="AQ83" s="139" t="s">
        <v>649</v>
      </c>
      <c r="AR83" s="152"/>
      <c r="AS83" s="141"/>
      <c r="AT83" s="158" t="s">
        <v>649</v>
      </c>
      <c r="AU83" s="158" t="s">
        <v>649</v>
      </c>
      <c r="AV83" s="153"/>
      <c r="AW83" s="149"/>
      <c r="AX83" s="149" t="s">
        <v>649</v>
      </c>
      <c r="AY83" s="149" t="s">
        <v>649</v>
      </c>
      <c r="AZ83" s="143"/>
      <c r="BA83" s="143"/>
      <c r="BB83" s="143" t="s">
        <v>649</v>
      </c>
      <c r="BC83" s="143" t="s">
        <v>649</v>
      </c>
      <c r="BD83" s="194"/>
      <c r="BE83" s="194"/>
      <c r="BF83" s="195"/>
    </row>
    <row r="84" spans="1:58" ht="18">
      <c r="A84" s="43" t="s">
        <v>223</v>
      </c>
      <c r="B84" s="85" t="s">
        <v>224</v>
      </c>
      <c r="C84" s="44" t="s">
        <v>206</v>
      </c>
      <c r="D84" s="33" t="s">
        <v>225</v>
      </c>
      <c r="E84" s="23">
        <v>0</v>
      </c>
      <c r="F84" s="23">
        <v>0</v>
      </c>
      <c r="G84" s="32"/>
      <c r="H84" s="19"/>
      <c r="I84" s="20"/>
      <c r="J84" s="20"/>
      <c r="K84" s="134">
        <f t="shared" si="0"/>
        <v>0</v>
      </c>
      <c r="L84" s="151"/>
      <c r="M84" s="139"/>
      <c r="N84" s="139" t="s">
        <v>649</v>
      </c>
      <c r="O84" s="139" t="s">
        <v>649</v>
      </c>
      <c r="P84" s="152"/>
      <c r="Q84" s="141"/>
      <c r="R84" s="141" t="s">
        <v>649</v>
      </c>
      <c r="S84" s="141" t="s">
        <v>649</v>
      </c>
      <c r="T84" s="153"/>
      <c r="U84" s="149"/>
      <c r="V84" s="184" t="s">
        <v>649</v>
      </c>
      <c r="W84" s="184" t="s">
        <v>649</v>
      </c>
      <c r="X84" s="154"/>
      <c r="Y84" s="143"/>
      <c r="Z84" s="147" t="s">
        <v>649</v>
      </c>
      <c r="AA84" s="147" t="s">
        <v>649</v>
      </c>
      <c r="AB84" s="151"/>
      <c r="AC84" s="139"/>
      <c r="AD84" s="185" t="s">
        <v>649</v>
      </c>
      <c r="AE84" s="185" t="s">
        <v>649</v>
      </c>
      <c r="AF84" s="141"/>
      <c r="AG84" s="141"/>
      <c r="AH84" s="141" t="s">
        <v>649</v>
      </c>
      <c r="AI84" s="141" t="s">
        <v>649</v>
      </c>
      <c r="AJ84" s="153"/>
      <c r="AK84" s="149"/>
      <c r="AL84" s="149" t="s">
        <v>649</v>
      </c>
      <c r="AM84" s="149" t="s">
        <v>649</v>
      </c>
      <c r="AN84" s="151"/>
      <c r="AO84" s="139"/>
      <c r="AP84" s="139" t="s">
        <v>649</v>
      </c>
      <c r="AQ84" s="139" t="s">
        <v>649</v>
      </c>
      <c r="AR84" s="152"/>
      <c r="AS84" s="141"/>
      <c r="AT84" s="158" t="s">
        <v>649</v>
      </c>
      <c r="AU84" s="158" t="s">
        <v>649</v>
      </c>
      <c r="AV84" s="153"/>
      <c r="AW84" s="149"/>
      <c r="AX84" s="149" t="s">
        <v>649</v>
      </c>
      <c r="AY84" s="149" t="s">
        <v>649</v>
      </c>
      <c r="AZ84" s="143"/>
      <c r="BA84" s="143"/>
      <c r="BB84" s="143" t="s">
        <v>649</v>
      </c>
      <c r="BC84" s="143" t="s">
        <v>649</v>
      </c>
      <c r="BD84" s="194"/>
      <c r="BE84" s="194"/>
      <c r="BF84" s="195"/>
    </row>
    <row r="85" spans="1:58" ht="18">
      <c r="A85" s="43" t="s">
        <v>226</v>
      </c>
      <c r="B85" s="33" t="s">
        <v>227</v>
      </c>
      <c r="C85" s="44" t="s">
        <v>206</v>
      </c>
      <c r="D85" s="44" t="s">
        <v>228</v>
      </c>
      <c r="E85" s="23">
        <v>2</v>
      </c>
      <c r="F85" s="24"/>
      <c r="G85" s="32"/>
      <c r="H85" s="19"/>
      <c r="I85" s="20"/>
      <c r="J85" s="20"/>
      <c r="K85" s="134">
        <f t="shared" si="0"/>
        <v>2</v>
      </c>
      <c r="L85" s="189">
        <v>108.7</v>
      </c>
      <c r="M85" s="139">
        <f t="shared" si="8"/>
        <v>217.4</v>
      </c>
      <c r="N85" s="139" t="s">
        <v>649</v>
      </c>
      <c r="O85" s="139" t="s">
        <v>649</v>
      </c>
      <c r="P85" s="152"/>
      <c r="Q85" s="141"/>
      <c r="R85" s="141" t="s">
        <v>649</v>
      </c>
      <c r="S85" s="141" t="s">
        <v>649</v>
      </c>
      <c r="T85" s="153"/>
      <c r="U85" s="149"/>
      <c r="V85" s="184" t="s">
        <v>649</v>
      </c>
      <c r="W85" s="184" t="s">
        <v>649</v>
      </c>
      <c r="X85" s="154"/>
      <c r="Y85" s="143"/>
      <c r="Z85" s="147" t="s">
        <v>649</v>
      </c>
      <c r="AA85" s="147" t="s">
        <v>649</v>
      </c>
      <c r="AB85" s="151"/>
      <c r="AC85" s="139"/>
      <c r="AD85" s="185" t="s">
        <v>649</v>
      </c>
      <c r="AE85" s="185" t="s">
        <v>649</v>
      </c>
      <c r="AF85" s="141"/>
      <c r="AG85" s="141"/>
      <c r="AH85" s="141" t="s">
        <v>649</v>
      </c>
      <c r="AI85" s="141" t="s">
        <v>649</v>
      </c>
      <c r="AJ85" s="153">
        <v>116.16</v>
      </c>
      <c r="AK85" s="149">
        <f t="shared" si="10"/>
        <v>232.32</v>
      </c>
      <c r="AL85" s="149" t="s">
        <v>649</v>
      </c>
      <c r="AM85" s="149" t="s">
        <v>649</v>
      </c>
      <c r="AN85" s="151"/>
      <c r="AO85" s="139"/>
      <c r="AP85" s="139" t="s">
        <v>649</v>
      </c>
      <c r="AQ85" s="139" t="s">
        <v>649</v>
      </c>
      <c r="AR85" s="152"/>
      <c r="AS85" s="141"/>
      <c r="AT85" s="158" t="s">
        <v>649</v>
      </c>
      <c r="AU85" s="158" t="s">
        <v>649</v>
      </c>
      <c r="AV85" s="153"/>
      <c r="AW85" s="149"/>
      <c r="AX85" s="149" t="s">
        <v>649</v>
      </c>
      <c r="AY85" s="149" t="s">
        <v>649</v>
      </c>
      <c r="AZ85" s="143"/>
      <c r="BA85" s="143"/>
      <c r="BB85" s="143" t="s">
        <v>649</v>
      </c>
      <c r="BC85" s="143" t="s">
        <v>649</v>
      </c>
      <c r="BD85" s="194">
        <f t="shared" si="12"/>
        <v>108.7</v>
      </c>
      <c r="BE85" s="194">
        <f>SUM(BD85*K85)</f>
        <v>217.4</v>
      </c>
      <c r="BF85" s="195" t="s">
        <v>653</v>
      </c>
    </row>
    <row r="86" spans="1:58" ht="18">
      <c r="A86" s="43" t="s">
        <v>229</v>
      </c>
      <c r="B86" s="33" t="s">
        <v>230</v>
      </c>
      <c r="C86" s="33" t="s">
        <v>231</v>
      </c>
      <c r="D86" s="33" t="s">
        <v>232</v>
      </c>
      <c r="E86" s="23">
        <v>3</v>
      </c>
      <c r="F86" s="23" t="s">
        <v>55</v>
      </c>
      <c r="G86" s="41"/>
      <c r="H86" s="42"/>
      <c r="I86" s="20"/>
      <c r="J86" s="20"/>
      <c r="K86" s="134">
        <f t="shared" si="0"/>
        <v>3</v>
      </c>
      <c r="L86" s="189">
        <v>108.9</v>
      </c>
      <c r="M86" s="139">
        <f t="shared" si="8"/>
        <v>326.70000000000005</v>
      </c>
      <c r="N86" s="139" t="s">
        <v>649</v>
      </c>
      <c r="O86" s="139" t="s">
        <v>649</v>
      </c>
      <c r="P86" s="152"/>
      <c r="Q86" s="141"/>
      <c r="R86" s="141" t="s">
        <v>649</v>
      </c>
      <c r="S86" s="141" t="s">
        <v>649</v>
      </c>
      <c r="T86" s="153"/>
      <c r="U86" s="149"/>
      <c r="V86" s="184" t="s">
        <v>649</v>
      </c>
      <c r="W86" s="184" t="s">
        <v>649</v>
      </c>
      <c r="X86" s="154"/>
      <c r="Y86" s="143"/>
      <c r="Z86" s="147" t="s">
        <v>649</v>
      </c>
      <c r="AA86" s="147" t="s">
        <v>649</v>
      </c>
      <c r="AB86" s="151"/>
      <c r="AC86" s="139"/>
      <c r="AD86" s="185" t="s">
        <v>649</v>
      </c>
      <c r="AE86" s="185" t="s">
        <v>649</v>
      </c>
      <c r="AF86" s="141"/>
      <c r="AG86" s="141"/>
      <c r="AH86" s="141" t="s">
        <v>649</v>
      </c>
      <c r="AI86" s="141" t="s">
        <v>649</v>
      </c>
      <c r="AJ86" s="153">
        <v>137.6</v>
      </c>
      <c r="AK86" s="149">
        <f t="shared" si="10"/>
        <v>412.79999999999995</v>
      </c>
      <c r="AL86" s="149" t="s">
        <v>649</v>
      </c>
      <c r="AM86" s="149" t="s">
        <v>649</v>
      </c>
      <c r="AN86" s="151"/>
      <c r="AO86" s="139"/>
      <c r="AP86" s="139" t="s">
        <v>649</v>
      </c>
      <c r="AQ86" s="139" t="s">
        <v>649</v>
      </c>
      <c r="AR86" s="152"/>
      <c r="AS86" s="141"/>
      <c r="AT86" s="158" t="s">
        <v>649</v>
      </c>
      <c r="AU86" s="158" t="s">
        <v>649</v>
      </c>
      <c r="AV86" s="153"/>
      <c r="AW86" s="149"/>
      <c r="AX86" s="149" t="s">
        <v>649</v>
      </c>
      <c r="AY86" s="149" t="s">
        <v>649</v>
      </c>
      <c r="AZ86" s="143"/>
      <c r="BA86" s="143"/>
      <c r="BB86" s="143" t="s">
        <v>649</v>
      </c>
      <c r="BC86" s="143" t="s">
        <v>649</v>
      </c>
      <c r="BD86" s="194">
        <f t="shared" si="12"/>
        <v>108.9</v>
      </c>
      <c r="BE86" s="194">
        <f>SUM(BD86*K86)</f>
        <v>326.70000000000005</v>
      </c>
      <c r="BF86" s="195" t="s">
        <v>653</v>
      </c>
    </row>
    <row r="87" spans="1:58" ht="18">
      <c r="A87" s="43" t="s">
        <v>233</v>
      </c>
      <c r="B87" s="86" t="s">
        <v>234</v>
      </c>
      <c r="C87" s="58" t="s">
        <v>235</v>
      </c>
      <c r="D87" s="58" t="s">
        <v>236</v>
      </c>
      <c r="E87" s="23"/>
      <c r="F87" s="24"/>
      <c r="G87" s="32"/>
      <c r="H87" s="19"/>
      <c r="I87" s="20"/>
      <c r="J87" s="20"/>
      <c r="K87" s="134">
        <f t="shared" si="0"/>
        <v>0</v>
      </c>
      <c r="L87" s="151"/>
      <c r="M87" s="139"/>
      <c r="N87" s="139" t="s">
        <v>649</v>
      </c>
      <c r="O87" s="139" t="s">
        <v>649</v>
      </c>
      <c r="P87" s="152"/>
      <c r="Q87" s="141"/>
      <c r="R87" s="141" t="s">
        <v>649</v>
      </c>
      <c r="S87" s="141" t="s">
        <v>649</v>
      </c>
      <c r="T87" s="153"/>
      <c r="U87" s="149"/>
      <c r="V87" s="184" t="s">
        <v>649</v>
      </c>
      <c r="W87" s="184" t="s">
        <v>649</v>
      </c>
      <c r="X87" s="154"/>
      <c r="Y87" s="143"/>
      <c r="Z87" s="147" t="s">
        <v>649</v>
      </c>
      <c r="AA87" s="147" t="s">
        <v>649</v>
      </c>
      <c r="AB87" s="151"/>
      <c r="AC87" s="139"/>
      <c r="AD87" s="185" t="s">
        <v>649</v>
      </c>
      <c r="AE87" s="185" t="s">
        <v>649</v>
      </c>
      <c r="AF87" s="141"/>
      <c r="AG87" s="141"/>
      <c r="AH87" s="141" t="s">
        <v>649</v>
      </c>
      <c r="AI87" s="141" t="s">
        <v>649</v>
      </c>
      <c r="AJ87" s="153"/>
      <c r="AK87" s="149"/>
      <c r="AL87" s="149" t="s">
        <v>649</v>
      </c>
      <c r="AM87" s="149" t="s">
        <v>649</v>
      </c>
      <c r="AN87" s="151"/>
      <c r="AO87" s="139"/>
      <c r="AP87" s="139" t="s">
        <v>649</v>
      </c>
      <c r="AQ87" s="139" t="s">
        <v>649</v>
      </c>
      <c r="AR87" s="152"/>
      <c r="AS87" s="141"/>
      <c r="AT87" s="158" t="s">
        <v>649</v>
      </c>
      <c r="AU87" s="158" t="s">
        <v>649</v>
      </c>
      <c r="AV87" s="153"/>
      <c r="AW87" s="149"/>
      <c r="AX87" s="149" t="s">
        <v>649</v>
      </c>
      <c r="AY87" s="149" t="s">
        <v>649</v>
      </c>
      <c r="AZ87" s="143"/>
      <c r="BA87" s="143"/>
      <c r="BB87" s="143" t="s">
        <v>649</v>
      </c>
      <c r="BC87" s="143" t="s">
        <v>649</v>
      </c>
      <c r="BD87" s="194"/>
      <c r="BE87" s="194"/>
      <c r="BF87" s="195"/>
    </row>
    <row r="88" spans="1:58" ht="18">
      <c r="A88" s="33" t="s">
        <v>237</v>
      </c>
      <c r="B88" s="33" t="s">
        <v>238</v>
      </c>
      <c r="C88" s="33" t="s">
        <v>239</v>
      </c>
      <c r="D88" s="33" t="s">
        <v>240</v>
      </c>
      <c r="E88" s="23"/>
      <c r="F88" s="24"/>
      <c r="G88" s="19"/>
      <c r="H88" s="19"/>
      <c r="I88" s="20"/>
      <c r="J88" s="20"/>
      <c r="K88" s="134">
        <f t="shared" si="0"/>
        <v>0</v>
      </c>
      <c r="L88" s="151"/>
      <c r="M88" s="139"/>
      <c r="N88" s="139" t="s">
        <v>649</v>
      </c>
      <c r="O88" s="139" t="s">
        <v>649</v>
      </c>
      <c r="P88" s="152"/>
      <c r="Q88" s="141"/>
      <c r="R88" s="141" t="s">
        <v>649</v>
      </c>
      <c r="S88" s="141" t="s">
        <v>649</v>
      </c>
      <c r="T88" s="153"/>
      <c r="U88" s="149"/>
      <c r="V88" s="184" t="s">
        <v>649</v>
      </c>
      <c r="W88" s="184" t="s">
        <v>649</v>
      </c>
      <c r="X88" s="154"/>
      <c r="Y88" s="143"/>
      <c r="Z88" s="147" t="s">
        <v>649</v>
      </c>
      <c r="AA88" s="147" t="s">
        <v>649</v>
      </c>
      <c r="AB88" s="151"/>
      <c r="AC88" s="139"/>
      <c r="AD88" s="185" t="s">
        <v>649</v>
      </c>
      <c r="AE88" s="185" t="s">
        <v>649</v>
      </c>
      <c r="AF88" s="141"/>
      <c r="AG88" s="141"/>
      <c r="AH88" s="141" t="s">
        <v>649</v>
      </c>
      <c r="AI88" s="141" t="s">
        <v>649</v>
      </c>
      <c r="AJ88" s="153"/>
      <c r="AK88" s="149"/>
      <c r="AL88" s="149" t="s">
        <v>649</v>
      </c>
      <c r="AM88" s="149" t="s">
        <v>649</v>
      </c>
      <c r="AN88" s="151"/>
      <c r="AO88" s="139"/>
      <c r="AP88" s="139" t="s">
        <v>649</v>
      </c>
      <c r="AQ88" s="139" t="s">
        <v>649</v>
      </c>
      <c r="AR88" s="152"/>
      <c r="AS88" s="141"/>
      <c r="AT88" s="158" t="s">
        <v>649</v>
      </c>
      <c r="AU88" s="158" t="s">
        <v>649</v>
      </c>
      <c r="AV88" s="153"/>
      <c r="AW88" s="149"/>
      <c r="AX88" s="149" t="s">
        <v>649</v>
      </c>
      <c r="AY88" s="149" t="s">
        <v>649</v>
      </c>
      <c r="AZ88" s="143"/>
      <c r="BA88" s="143"/>
      <c r="BB88" s="143" t="s">
        <v>649</v>
      </c>
      <c r="BC88" s="143" t="s">
        <v>649</v>
      </c>
      <c r="BD88" s="194"/>
      <c r="BE88" s="194"/>
      <c r="BF88" s="195"/>
    </row>
    <row r="89" spans="1:58" ht="18">
      <c r="A89" s="40" t="s">
        <v>241</v>
      </c>
      <c r="B89" s="40" t="s">
        <v>242</v>
      </c>
      <c r="C89" s="58" t="s">
        <v>235</v>
      </c>
      <c r="D89" s="58" t="s">
        <v>236</v>
      </c>
      <c r="E89" s="23">
        <v>10</v>
      </c>
      <c r="F89" s="23" t="s">
        <v>55</v>
      </c>
      <c r="G89" s="19"/>
      <c r="H89" s="87"/>
      <c r="I89" s="88"/>
      <c r="J89" s="88"/>
      <c r="K89" s="134">
        <f t="shared" si="0"/>
        <v>10</v>
      </c>
      <c r="L89" s="151">
        <v>22</v>
      </c>
      <c r="M89" s="139">
        <f t="shared" si="8"/>
        <v>220</v>
      </c>
      <c r="N89" s="139" t="s">
        <v>649</v>
      </c>
      <c r="O89" s="139" t="s">
        <v>649</v>
      </c>
      <c r="P89" s="152"/>
      <c r="Q89" s="141"/>
      <c r="R89" s="141" t="s">
        <v>649</v>
      </c>
      <c r="S89" s="141" t="s">
        <v>649</v>
      </c>
      <c r="T89" s="153"/>
      <c r="U89" s="149"/>
      <c r="V89" s="184" t="s">
        <v>649</v>
      </c>
      <c r="W89" s="184" t="s">
        <v>649</v>
      </c>
      <c r="X89" s="154"/>
      <c r="Y89" s="143"/>
      <c r="Z89" s="147" t="s">
        <v>649</v>
      </c>
      <c r="AA89" s="147" t="s">
        <v>649</v>
      </c>
      <c r="AB89" s="151"/>
      <c r="AC89" s="139"/>
      <c r="AD89" s="185" t="s">
        <v>649</v>
      </c>
      <c r="AE89" s="185" t="s">
        <v>649</v>
      </c>
      <c r="AF89" s="141"/>
      <c r="AG89" s="141"/>
      <c r="AH89" s="141" t="s">
        <v>649</v>
      </c>
      <c r="AI89" s="141" t="s">
        <v>649</v>
      </c>
      <c r="AJ89" s="153">
        <v>28.15</v>
      </c>
      <c r="AK89" s="149">
        <f t="shared" si="10"/>
        <v>281.5</v>
      </c>
      <c r="AL89" s="149" t="s">
        <v>649</v>
      </c>
      <c r="AM89" s="149" t="s">
        <v>649</v>
      </c>
      <c r="AN89" s="189">
        <v>2.72445</v>
      </c>
      <c r="AO89" s="139">
        <f t="shared" si="11"/>
        <v>27.244500000000002</v>
      </c>
      <c r="AP89" s="139" t="s">
        <v>649</v>
      </c>
      <c r="AQ89" s="139" t="s">
        <v>649</v>
      </c>
      <c r="AR89" s="152"/>
      <c r="AS89" s="141"/>
      <c r="AT89" s="158" t="s">
        <v>649</v>
      </c>
      <c r="AU89" s="158" t="s">
        <v>649</v>
      </c>
      <c r="AV89" s="153"/>
      <c r="AW89" s="149"/>
      <c r="AX89" s="149" t="s">
        <v>649</v>
      </c>
      <c r="AY89" s="149" t="s">
        <v>649</v>
      </c>
      <c r="AZ89" s="143"/>
      <c r="BA89" s="143"/>
      <c r="BB89" s="143" t="s">
        <v>649</v>
      </c>
      <c r="BC89" s="143" t="s">
        <v>649</v>
      </c>
      <c r="BD89" s="194">
        <f t="shared" si="12"/>
        <v>2.72445</v>
      </c>
      <c r="BE89" s="194">
        <f>SUM(BD89*K89)</f>
        <v>27.244500000000002</v>
      </c>
      <c r="BF89" s="195" t="s">
        <v>652</v>
      </c>
    </row>
    <row r="90" spans="1:58" ht="18">
      <c r="A90" s="40" t="s">
        <v>243</v>
      </c>
      <c r="B90" s="40" t="s">
        <v>244</v>
      </c>
      <c r="C90" s="15"/>
      <c r="D90" s="40" t="s">
        <v>245</v>
      </c>
      <c r="E90" s="23">
        <v>5</v>
      </c>
      <c r="F90" s="23" t="s">
        <v>55</v>
      </c>
      <c r="G90" s="19"/>
      <c r="H90" s="87"/>
      <c r="I90" s="88"/>
      <c r="J90" s="88"/>
      <c r="K90" s="134">
        <f t="shared" si="0"/>
        <v>5</v>
      </c>
      <c r="L90" s="151">
        <v>35.75</v>
      </c>
      <c r="M90" s="139">
        <f t="shared" si="8"/>
        <v>178.75</v>
      </c>
      <c r="N90" s="139" t="s">
        <v>649</v>
      </c>
      <c r="O90" s="139" t="s">
        <v>649</v>
      </c>
      <c r="P90" s="152"/>
      <c r="Q90" s="141"/>
      <c r="R90" s="141" t="s">
        <v>649</v>
      </c>
      <c r="S90" s="141" t="s">
        <v>649</v>
      </c>
      <c r="T90" s="153"/>
      <c r="U90" s="149"/>
      <c r="V90" s="184" t="s">
        <v>649</v>
      </c>
      <c r="W90" s="184" t="s">
        <v>649</v>
      </c>
      <c r="X90" s="154"/>
      <c r="Y90" s="143"/>
      <c r="Z90" s="147" t="s">
        <v>649</v>
      </c>
      <c r="AA90" s="147" t="s">
        <v>649</v>
      </c>
      <c r="AB90" s="151"/>
      <c r="AC90" s="139"/>
      <c r="AD90" s="185" t="s">
        <v>649</v>
      </c>
      <c r="AE90" s="185" t="s">
        <v>649</v>
      </c>
      <c r="AF90" s="141"/>
      <c r="AG90" s="141"/>
      <c r="AH90" s="141" t="s">
        <v>649</v>
      </c>
      <c r="AI90" s="141" t="s">
        <v>649</v>
      </c>
      <c r="AJ90" s="153">
        <v>53.06</v>
      </c>
      <c r="AK90" s="149">
        <f t="shared" si="10"/>
        <v>265.3</v>
      </c>
      <c r="AL90" s="149" t="s">
        <v>649</v>
      </c>
      <c r="AM90" s="149" t="s">
        <v>649</v>
      </c>
      <c r="AN90" s="189">
        <v>19.532399999999999</v>
      </c>
      <c r="AO90" s="139">
        <f t="shared" si="11"/>
        <v>97.661999999999992</v>
      </c>
      <c r="AP90" s="139" t="s">
        <v>649</v>
      </c>
      <c r="AQ90" s="139" t="s">
        <v>649</v>
      </c>
      <c r="AR90" s="152"/>
      <c r="AS90" s="141"/>
      <c r="AT90" s="158" t="s">
        <v>649</v>
      </c>
      <c r="AU90" s="158" t="s">
        <v>649</v>
      </c>
      <c r="AV90" s="153"/>
      <c r="AW90" s="149"/>
      <c r="AX90" s="149" t="s">
        <v>649</v>
      </c>
      <c r="AY90" s="149" t="s">
        <v>649</v>
      </c>
      <c r="AZ90" s="143"/>
      <c r="BA90" s="143"/>
      <c r="BB90" s="143" t="s">
        <v>649</v>
      </c>
      <c r="BC90" s="143" t="s">
        <v>649</v>
      </c>
      <c r="BD90" s="194">
        <f t="shared" si="12"/>
        <v>19.532399999999999</v>
      </c>
      <c r="BE90" s="194">
        <f>SUM(BD90*K90)</f>
        <v>97.661999999999992</v>
      </c>
      <c r="BF90" s="195" t="s">
        <v>652</v>
      </c>
    </row>
    <row r="91" spans="1:58" ht="18">
      <c r="A91" s="15"/>
      <c r="B91" s="15"/>
      <c r="C91" s="15"/>
      <c r="D91" s="15"/>
      <c r="E91" s="24"/>
      <c r="F91" s="24"/>
      <c r="G91" s="19"/>
      <c r="H91" s="87"/>
      <c r="I91" s="88"/>
      <c r="J91" s="88"/>
      <c r="K91" s="134">
        <f t="shared" si="0"/>
        <v>0</v>
      </c>
      <c r="L91" s="151"/>
      <c r="M91" s="139"/>
      <c r="N91" s="139" t="s">
        <v>649</v>
      </c>
      <c r="O91" s="139" t="s">
        <v>649</v>
      </c>
      <c r="P91" s="152"/>
      <c r="Q91" s="141"/>
      <c r="R91" s="141" t="s">
        <v>649</v>
      </c>
      <c r="S91" s="141" t="s">
        <v>649</v>
      </c>
      <c r="T91" s="153"/>
      <c r="U91" s="149"/>
      <c r="V91" s="184" t="s">
        <v>649</v>
      </c>
      <c r="W91" s="184" t="s">
        <v>649</v>
      </c>
      <c r="X91" s="154"/>
      <c r="Y91" s="143"/>
      <c r="Z91" s="147" t="s">
        <v>649</v>
      </c>
      <c r="AA91" s="147" t="s">
        <v>649</v>
      </c>
      <c r="AB91" s="151"/>
      <c r="AC91" s="139"/>
      <c r="AD91" s="185" t="s">
        <v>649</v>
      </c>
      <c r="AE91" s="185" t="s">
        <v>649</v>
      </c>
      <c r="AF91" s="141"/>
      <c r="AG91" s="141"/>
      <c r="AH91" s="141" t="s">
        <v>649</v>
      </c>
      <c r="AI91" s="141" t="s">
        <v>649</v>
      </c>
      <c r="AJ91" s="153"/>
      <c r="AK91" s="149"/>
      <c r="AL91" s="149" t="s">
        <v>649</v>
      </c>
      <c r="AM91" s="149" t="s">
        <v>649</v>
      </c>
      <c r="AN91" s="151"/>
      <c r="AO91" s="139"/>
      <c r="AP91" s="139" t="s">
        <v>649</v>
      </c>
      <c r="AQ91" s="139" t="s">
        <v>649</v>
      </c>
      <c r="AR91" s="152"/>
      <c r="AS91" s="141"/>
      <c r="AT91" s="158" t="s">
        <v>649</v>
      </c>
      <c r="AU91" s="158" t="s">
        <v>649</v>
      </c>
      <c r="AV91" s="153"/>
      <c r="AW91" s="149"/>
      <c r="AX91" s="149" t="s">
        <v>649</v>
      </c>
      <c r="AY91" s="149" t="s">
        <v>649</v>
      </c>
      <c r="AZ91" s="143"/>
      <c r="BA91" s="143"/>
      <c r="BB91" s="143" t="s">
        <v>649</v>
      </c>
      <c r="BC91" s="143" t="s">
        <v>649</v>
      </c>
      <c r="BD91" s="194"/>
      <c r="BE91" s="194"/>
      <c r="BF91" s="195"/>
    </row>
    <row r="92" spans="1:58" ht="18">
      <c r="A92" s="15" t="s">
        <v>246</v>
      </c>
      <c r="B92" s="15"/>
      <c r="C92" s="15"/>
      <c r="D92" s="15"/>
      <c r="E92" s="24"/>
      <c r="F92" s="24"/>
      <c r="G92" s="19"/>
      <c r="H92" s="87"/>
      <c r="I92" s="88"/>
      <c r="J92" s="88"/>
      <c r="K92" s="134">
        <f t="shared" si="0"/>
        <v>0</v>
      </c>
      <c r="L92" s="151"/>
      <c r="M92" s="139"/>
      <c r="N92" s="139" t="s">
        <v>649</v>
      </c>
      <c r="O92" s="139" t="s">
        <v>649</v>
      </c>
      <c r="P92" s="152"/>
      <c r="Q92" s="141"/>
      <c r="R92" s="141" t="s">
        <v>649</v>
      </c>
      <c r="S92" s="141" t="s">
        <v>649</v>
      </c>
      <c r="T92" s="153"/>
      <c r="U92" s="149"/>
      <c r="V92" s="184" t="s">
        <v>649</v>
      </c>
      <c r="W92" s="184" t="s">
        <v>649</v>
      </c>
      <c r="X92" s="154"/>
      <c r="Y92" s="143"/>
      <c r="Z92" s="147" t="s">
        <v>649</v>
      </c>
      <c r="AA92" s="147" t="s">
        <v>649</v>
      </c>
      <c r="AB92" s="151"/>
      <c r="AC92" s="139"/>
      <c r="AD92" s="185" t="s">
        <v>649</v>
      </c>
      <c r="AE92" s="185" t="s">
        <v>649</v>
      </c>
      <c r="AF92" s="141"/>
      <c r="AG92" s="141"/>
      <c r="AH92" s="141" t="s">
        <v>649</v>
      </c>
      <c r="AI92" s="141" t="s">
        <v>649</v>
      </c>
      <c r="AJ92" s="153"/>
      <c r="AK92" s="149"/>
      <c r="AL92" s="149" t="s">
        <v>649</v>
      </c>
      <c r="AM92" s="149" t="s">
        <v>649</v>
      </c>
      <c r="AN92" s="151"/>
      <c r="AO92" s="139"/>
      <c r="AP92" s="139" t="s">
        <v>649</v>
      </c>
      <c r="AQ92" s="139" t="s">
        <v>649</v>
      </c>
      <c r="AR92" s="152"/>
      <c r="AS92" s="141"/>
      <c r="AT92" s="158" t="s">
        <v>649</v>
      </c>
      <c r="AU92" s="158" t="s">
        <v>649</v>
      </c>
      <c r="AV92" s="153"/>
      <c r="AW92" s="149"/>
      <c r="AX92" s="149" t="s">
        <v>649</v>
      </c>
      <c r="AY92" s="149" t="s">
        <v>649</v>
      </c>
      <c r="AZ92" s="143"/>
      <c r="BA92" s="143"/>
      <c r="BB92" s="143" t="s">
        <v>649</v>
      </c>
      <c r="BC92" s="143" t="s">
        <v>649</v>
      </c>
      <c r="BD92" s="194"/>
      <c r="BE92" s="194"/>
      <c r="BF92" s="195"/>
    </row>
    <row r="93" spans="1:58" ht="54">
      <c r="A93" s="78" t="s">
        <v>247</v>
      </c>
      <c r="B93" s="47" t="s">
        <v>248</v>
      </c>
      <c r="C93" s="55" t="s">
        <v>249</v>
      </c>
      <c r="D93" s="55" t="s">
        <v>250</v>
      </c>
      <c r="E93" s="23">
        <v>100</v>
      </c>
      <c r="F93" s="49"/>
      <c r="G93" s="34">
        <v>600</v>
      </c>
      <c r="H93" s="89"/>
      <c r="I93" s="90">
        <v>5</v>
      </c>
      <c r="J93" s="90"/>
      <c r="K93" s="134">
        <f t="shared" si="0"/>
        <v>705</v>
      </c>
      <c r="L93" s="151">
        <v>23.54</v>
      </c>
      <c r="M93" s="139">
        <f t="shared" si="8"/>
        <v>16595.7</v>
      </c>
      <c r="N93" s="139" t="s">
        <v>649</v>
      </c>
      <c r="O93" s="139" t="s">
        <v>649</v>
      </c>
      <c r="P93" s="152">
        <v>24.47</v>
      </c>
      <c r="Q93" s="141">
        <f t="shared" ref="Q93:Q94" si="13">SUM(K93*P93)</f>
        <v>17251.349999999999</v>
      </c>
      <c r="R93" s="141" t="s">
        <v>649</v>
      </c>
      <c r="S93" s="141" t="s">
        <v>649</v>
      </c>
      <c r="T93" s="290">
        <v>12.9</v>
      </c>
      <c r="U93" s="291">
        <f t="shared" ref="U93:U94" si="14">SUM(K93*T93)</f>
        <v>9094.5</v>
      </c>
      <c r="V93" s="184" t="s">
        <v>649</v>
      </c>
      <c r="W93" s="184" t="s">
        <v>649</v>
      </c>
      <c r="X93" s="189">
        <v>17.600000000000001</v>
      </c>
      <c r="Y93" s="143">
        <f t="shared" ref="Y93:Y103" si="15">SUM(K93*X93)</f>
        <v>12408.000000000002</v>
      </c>
      <c r="Z93" s="147" t="s">
        <v>649</v>
      </c>
      <c r="AA93" s="147" t="s">
        <v>649</v>
      </c>
      <c r="AB93" s="151">
        <v>24.61</v>
      </c>
      <c r="AC93" s="139">
        <f t="shared" si="9"/>
        <v>17350.05</v>
      </c>
      <c r="AD93" s="185" t="s">
        <v>649</v>
      </c>
      <c r="AE93" s="185" t="s">
        <v>649</v>
      </c>
      <c r="AF93" s="141">
        <v>27.620000000000005</v>
      </c>
      <c r="AG93" s="141">
        <f t="shared" ref="AG93:AG112" si="16">SUM(K93*AF93)</f>
        <v>19472.100000000002</v>
      </c>
      <c r="AH93" s="141" t="s">
        <v>649</v>
      </c>
      <c r="AI93" s="141" t="s">
        <v>649</v>
      </c>
      <c r="AJ93" s="153">
        <v>24.65</v>
      </c>
      <c r="AK93" s="149">
        <f t="shared" si="10"/>
        <v>17378.25</v>
      </c>
      <c r="AL93" s="149" t="s">
        <v>649</v>
      </c>
      <c r="AM93" s="149" t="s">
        <v>649</v>
      </c>
      <c r="AN93" s="151"/>
      <c r="AO93" s="139"/>
      <c r="AP93" s="139" t="s">
        <v>649</v>
      </c>
      <c r="AQ93" s="139" t="s">
        <v>649</v>
      </c>
      <c r="AR93" s="152"/>
      <c r="AS93" s="141"/>
      <c r="AT93" s="158" t="s">
        <v>649</v>
      </c>
      <c r="AU93" s="158" t="s">
        <v>649</v>
      </c>
      <c r="AV93" s="153"/>
      <c r="AW93" s="149"/>
      <c r="AX93" s="149" t="s">
        <v>649</v>
      </c>
      <c r="AY93" s="149" t="s">
        <v>649</v>
      </c>
      <c r="AZ93" s="143"/>
      <c r="BA93" s="143"/>
      <c r="BB93" s="143" t="s">
        <v>649</v>
      </c>
      <c r="BC93" s="143" t="s">
        <v>649</v>
      </c>
      <c r="BD93" s="194">
        <v>17.600000000000001</v>
      </c>
      <c r="BE93" s="194">
        <v>12408.000000000002</v>
      </c>
      <c r="BF93" s="292" t="s">
        <v>667</v>
      </c>
    </row>
    <row r="94" spans="1:58" ht="72">
      <c r="A94" s="53" t="s">
        <v>251</v>
      </c>
      <c r="B94" s="55" t="s">
        <v>252</v>
      </c>
      <c r="C94" s="55" t="s">
        <v>253</v>
      </c>
      <c r="D94" s="55" t="s">
        <v>254</v>
      </c>
      <c r="E94" s="49">
        <v>275</v>
      </c>
      <c r="F94" s="49" t="s">
        <v>55</v>
      </c>
      <c r="G94" s="56">
        <v>500</v>
      </c>
      <c r="H94" s="51"/>
      <c r="I94" s="52"/>
      <c r="J94" s="52"/>
      <c r="K94" s="134">
        <f t="shared" si="0"/>
        <v>775</v>
      </c>
      <c r="L94" s="151">
        <v>12.1</v>
      </c>
      <c r="M94" s="139">
        <f t="shared" si="8"/>
        <v>9377.5</v>
      </c>
      <c r="N94" s="139" t="s">
        <v>649</v>
      </c>
      <c r="O94" s="139" t="s">
        <v>649</v>
      </c>
      <c r="P94" s="152">
        <v>13.07</v>
      </c>
      <c r="Q94" s="141">
        <f t="shared" si="13"/>
        <v>10129.25</v>
      </c>
      <c r="R94" s="141" t="s">
        <v>649</v>
      </c>
      <c r="S94" s="141" t="s">
        <v>649</v>
      </c>
      <c r="T94" s="153">
        <v>11.3</v>
      </c>
      <c r="U94" s="149">
        <f t="shared" si="14"/>
        <v>8757.5</v>
      </c>
      <c r="V94" s="184" t="s">
        <v>649</v>
      </c>
      <c r="W94" s="184" t="s">
        <v>649</v>
      </c>
      <c r="X94" s="189">
        <v>10.7</v>
      </c>
      <c r="Y94" s="143">
        <f t="shared" si="15"/>
        <v>8292.5</v>
      </c>
      <c r="Z94" s="147" t="s">
        <v>649</v>
      </c>
      <c r="AA94" s="147" t="s">
        <v>649</v>
      </c>
      <c r="AB94" s="151">
        <v>11.77</v>
      </c>
      <c r="AC94" s="139">
        <f t="shared" si="9"/>
        <v>9121.75</v>
      </c>
      <c r="AD94" s="185" t="s">
        <v>649</v>
      </c>
      <c r="AE94" s="185" t="s">
        <v>649</v>
      </c>
      <c r="AF94" s="141">
        <v>13.69</v>
      </c>
      <c r="AG94" s="141">
        <f t="shared" si="16"/>
        <v>10609.75</v>
      </c>
      <c r="AH94" s="141" t="s">
        <v>649</v>
      </c>
      <c r="AI94" s="141" t="s">
        <v>649</v>
      </c>
      <c r="AJ94" s="153">
        <v>12.05</v>
      </c>
      <c r="AK94" s="149">
        <f t="shared" si="10"/>
        <v>9338.75</v>
      </c>
      <c r="AL94" s="149" t="s">
        <v>649</v>
      </c>
      <c r="AM94" s="149" t="s">
        <v>649</v>
      </c>
      <c r="AN94" s="151"/>
      <c r="AO94" s="139"/>
      <c r="AP94" s="139" t="s">
        <v>649</v>
      </c>
      <c r="AQ94" s="139" t="s">
        <v>649</v>
      </c>
      <c r="AR94" s="152"/>
      <c r="AS94" s="141"/>
      <c r="AT94" s="158" t="s">
        <v>649</v>
      </c>
      <c r="AU94" s="158" t="s">
        <v>649</v>
      </c>
      <c r="AV94" s="153"/>
      <c r="AW94" s="149"/>
      <c r="AX94" s="149" t="s">
        <v>649</v>
      </c>
      <c r="AY94" s="149" t="s">
        <v>649</v>
      </c>
      <c r="AZ94" s="143"/>
      <c r="BA94" s="143"/>
      <c r="BB94" s="143" t="s">
        <v>649</v>
      </c>
      <c r="BC94" s="143" t="s">
        <v>649</v>
      </c>
      <c r="BD94" s="194">
        <f t="shared" si="12"/>
        <v>10.7</v>
      </c>
      <c r="BE94" s="194">
        <f>SUM(BD94*K94)</f>
        <v>8292.5</v>
      </c>
      <c r="BF94" s="195" t="s">
        <v>664</v>
      </c>
    </row>
    <row r="95" spans="1:58" ht="18">
      <c r="A95" s="33" t="s">
        <v>255</v>
      </c>
      <c r="B95" s="33" t="s">
        <v>256</v>
      </c>
      <c r="C95" s="33" t="s">
        <v>257</v>
      </c>
      <c r="D95" s="33" t="s">
        <v>258</v>
      </c>
      <c r="E95" s="49">
        <v>0</v>
      </c>
      <c r="F95" s="23"/>
      <c r="G95" s="56">
        <v>5</v>
      </c>
      <c r="H95" s="19"/>
      <c r="I95" s="20"/>
      <c r="J95" s="20"/>
      <c r="K95" s="134">
        <f t="shared" si="0"/>
        <v>5</v>
      </c>
      <c r="L95" s="189">
        <v>16.75</v>
      </c>
      <c r="M95" s="139">
        <f t="shared" si="8"/>
        <v>83.75</v>
      </c>
      <c r="N95" s="139" t="s">
        <v>649</v>
      </c>
      <c r="O95" s="139" t="s">
        <v>649</v>
      </c>
      <c r="P95" s="152"/>
      <c r="Q95" s="141"/>
      <c r="R95" s="141" t="s">
        <v>649</v>
      </c>
      <c r="S95" s="141" t="s">
        <v>649</v>
      </c>
      <c r="T95" s="153"/>
      <c r="U95" s="149"/>
      <c r="V95" s="184" t="s">
        <v>649</v>
      </c>
      <c r="W95" s="184" t="s">
        <v>649</v>
      </c>
      <c r="X95" s="154"/>
      <c r="Y95" s="143"/>
      <c r="Z95" s="147" t="s">
        <v>649</v>
      </c>
      <c r="AA95" s="147" t="s">
        <v>649</v>
      </c>
      <c r="AB95" s="151"/>
      <c r="AC95" s="139"/>
      <c r="AD95" s="185" t="s">
        <v>649</v>
      </c>
      <c r="AE95" s="185" t="s">
        <v>649</v>
      </c>
      <c r="AF95" s="141">
        <v>19.510000000000002</v>
      </c>
      <c r="AG95" s="141">
        <f t="shared" si="16"/>
        <v>97.550000000000011</v>
      </c>
      <c r="AH95" s="141" t="s">
        <v>649</v>
      </c>
      <c r="AI95" s="141" t="s">
        <v>649</v>
      </c>
      <c r="AJ95" s="153">
        <v>30.8</v>
      </c>
      <c r="AK95" s="149">
        <f t="shared" si="10"/>
        <v>154</v>
      </c>
      <c r="AL95" s="149" t="s">
        <v>649</v>
      </c>
      <c r="AM95" s="149" t="s">
        <v>649</v>
      </c>
      <c r="AN95" s="151">
        <v>39.424149999999997</v>
      </c>
      <c r="AO95" s="139">
        <f t="shared" si="11"/>
        <v>197.12074999999999</v>
      </c>
      <c r="AP95" s="139" t="s">
        <v>649</v>
      </c>
      <c r="AQ95" s="139" t="s">
        <v>649</v>
      </c>
      <c r="AR95" s="152"/>
      <c r="AS95" s="141"/>
      <c r="AT95" s="158" t="s">
        <v>649</v>
      </c>
      <c r="AU95" s="158" t="s">
        <v>649</v>
      </c>
      <c r="AV95" s="153"/>
      <c r="AW95" s="149"/>
      <c r="AX95" s="149" t="s">
        <v>649</v>
      </c>
      <c r="AY95" s="149" t="s">
        <v>649</v>
      </c>
      <c r="AZ95" s="143"/>
      <c r="BA95" s="143"/>
      <c r="BB95" s="143" t="s">
        <v>649</v>
      </c>
      <c r="BC95" s="143" t="s">
        <v>649</v>
      </c>
      <c r="BD95" s="194">
        <f t="shared" si="12"/>
        <v>16.75</v>
      </c>
      <c r="BE95" s="194">
        <f>SUM(BD95*K95)</f>
        <v>83.75</v>
      </c>
      <c r="BF95" s="195" t="s">
        <v>653</v>
      </c>
    </row>
    <row r="96" spans="1:58" ht="18">
      <c r="A96" s="33" t="s">
        <v>259</v>
      </c>
      <c r="B96" s="33" t="s">
        <v>256</v>
      </c>
      <c r="C96" s="33" t="s">
        <v>260</v>
      </c>
      <c r="D96" s="33" t="s">
        <v>261</v>
      </c>
      <c r="E96" s="23">
        <v>0</v>
      </c>
      <c r="F96" s="23"/>
      <c r="G96" s="39">
        <v>5</v>
      </c>
      <c r="H96" s="19"/>
      <c r="I96" s="20"/>
      <c r="J96" s="20"/>
      <c r="K96" s="134">
        <f t="shared" si="0"/>
        <v>5</v>
      </c>
      <c r="L96" s="189">
        <v>14.5</v>
      </c>
      <c r="M96" s="139">
        <f t="shared" si="8"/>
        <v>72.5</v>
      </c>
      <c r="N96" s="139" t="s">
        <v>649</v>
      </c>
      <c r="O96" s="139" t="s">
        <v>649</v>
      </c>
      <c r="P96" s="152"/>
      <c r="Q96" s="141"/>
      <c r="R96" s="141" t="s">
        <v>649</v>
      </c>
      <c r="S96" s="141" t="s">
        <v>649</v>
      </c>
      <c r="T96" s="153"/>
      <c r="U96" s="149"/>
      <c r="V96" s="184" t="s">
        <v>649</v>
      </c>
      <c r="W96" s="184" t="s">
        <v>649</v>
      </c>
      <c r="X96" s="154"/>
      <c r="Y96" s="143"/>
      <c r="Z96" s="147" t="s">
        <v>649</v>
      </c>
      <c r="AA96" s="147" t="s">
        <v>649</v>
      </c>
      <c r="AB96" s="151"/>
      <c r="AC96" s="139"/>
      <c r="AD96" s="185" t="s">
        <v>649</v>
      </c>
      <c r="AE96" s="185" t="s">
        <v>649</v>
      </c>
      <c r="AF96" s="141">
        <v>21.24</v>
      </c>
      <c r="AG96" s="141">
        <f t="shared" si="16"/>
        <v>106.19999999999999</v>
      </c>
      <c r="AH96" s="141" t="s">
        <v>649</v>
      </c>
      <c r="AI96" s="141" t="s">
        <v>649</v>
      </c>
      <c r="AJ96" s="153">
        <v>18.28</v>
      </c>
      <c r="AK96" s="149">
        <f t="shared" si="10"/>
        <v>91.4</v>
      </c>
      <c r="AL96" s="149" t="s">
        <v>649</v>
      </c>
      <c r="AM96" s="149" t="s">
        <v>649</v>
      </c>
      <c r="AN96" s="151">
        <v>33.624746999999999</v>
      </c>
      <c r="AO96" s="139">
        <f t="shared" si="11"/>
        <v>168.12373500000001</v>
      </c>
      <c r="AP96" s="139" t="s">
        <v>649</v>
      </c>
      <c r="AQ96" s="139" t="s">
        <v>649</v>
      </c>
      <c r="AR96" s="152"/>
      <c r="AS96" s="141"/>
      <c r="AT96" s="158" t="s">
        <v>649</v>
      </c>
      <c r="AU96" s="158" t="s">
        <v>649</v>
      </c>
      <c r="AV96" s="153"/>
      <c r="AW96" s="149"/>
      <c r="AX96" s="149" t="s">
        <v>649</v>
      </c>
      <c r="AY96" s="149" t="s">
        <v>649</v>
      </c>
      <c r="AZ96" s="143"/>
      <c r="BA96" s="143"/>
      <c r="BB96" s="143" t="s">
        <v>649</v>
      </c>
      <c r="BC96" s="143" t="s">
        <v>649</v>
      </c>
      <c r="BD96" s="194">
        <f t="shared" si="12"/>
        <v>14.5</v>
      </c>
      <c r="BE96" s="194">
        <f>SUM(BD96*K96)</f>
        <v>72.5</v>
      </c>
      <c r="BF96" s="195" t="s">
        <v>653</v>
      </c>
    </row>
    <row r="97" spans="1:58" ht="18">
      <c r="A97" s="15" t="s">
        <v>262</v>
      </c>
      <c r="B97" s="33"/>
      <c r="C97" s="33"/>
      <c r="D97" s="33"/>
      <c r="E97" s="24"/>
      <c r="F97" s="24"/>
      <c r="G97" s="84"/>
      <c r="H97" s="19"/>
      <c r="I97" s="20"/>
      <c r="J97" s="20"/>
      <c r="K97" s="134">
        <f t="shared" si="0"/>
        <v>0</v>
      </c>
      <c r="L97" s="151"/>
      <c r="M97" s="139"/>
      <c r="N97" s="139" t="s">
        <v>649</v>
      </c>
      <c r="O97" s="139" t="s">
        <v>649</v>
      </c>
      <c r="P97" s="152"/>
      <c r="Q97" s="141"/>
      <c r="R97" s="141" t="s">
        <v>649</v>
      </c>
      <c r="S97" s="141" t="s">
        <v>649</v>
      </c>
      <c r="T97" s="153"/>
      <c r="U97" s="149"/>
      <c r="V97" s="184" t="s">
        <v>649</v>
      </c>
      <c r="W97" s="184" t="s">
        <v>649</v>
      </c>
      <c r="X97" s="154"/>
      <c r="Y97" s="143"/>
      <c r="Z97" s="147" t="s">
        <v>649</v>
      </c>
      <c r="AA97" s="147" t="s">
        <v>649</v>
      </c>
      <c r="AB97" s="151"/>
      <c r="AC97" s="139"/>
      <c r="AD97" s="185" t="s">
        <v>649</v>
      </c>
      <c r="AE97" s="185" t="s">
        <v>649</v>
      </c>
      <c r="AF97" s="141"/>
      <c r="AG97" s="141"/>
      <c r="AH97" s="141" t="s">
        <v>649</v>
      </c>
      <c r="AI97" s="141" t="s">
        <v>649</v>
      </c>
      <c r="AJ97" s="153"/>
      <c r="AK97" s="149"/>
      <c r="AL97" s="149" t="s">
        <v>649</v>
      </c>
      <c r="AM97" s="149" t="s">
        <v>649</v>
      </c>
      <c r="AN97" s="151"/>
      <c r="AO97" s="139"/>
      <c r="AP97" s="139" t="s">
        <v>649</v>
      </c>
      <c r="AQ97" s="139" t="s">
        <v>649</v>
      </c>
      <c r="AR97" s="152"/>
      <c r="AS97" s="141"/>
      <c r="AT97" s="158" t="s">
        <v>649</v>
      </c>
      <c r="AU97" s="158" t="s">
        <v>649</v>
      </c>
      <c r="AV97" s="153"/>
      <c r="AW97" s="149"/>
      <c r="AX97" s="149" t="s">
        <v>649</v>
      </c>
      <c r="AY97" s="149" t="s">
        <v>649</v>
      </c>
      <c r="AZ97" s="143"/>
      <c r="BA97" s="143"/>
      <c r="BB97" s="143" t="s">
        <v>649</v>
      </c>
      <c r="BC97" s="143" t="s">
        <v>649</v>
      </c>
      <c r="BD97" s="194"/>
      <c r="BE97" s="194"/>
      <c r="BF97" s="195"/>
    </row>
    <row r="98" spans="1:58" ht="18">
      <c r="A98" s="43" t="s">
        <v>263</v>
      </c>
      <c r="B98" s="33" t="s">
        <v>264</v>
      </c>
      <c r="C98" s="33" t="s">
        <v>265</v>
      </c>
      <c r="D98" s="33" t="s">
        <v>266</v>
      </c>
      <c r="E98" s="23">
        <v>200</v>
      </c>
      <c r="F98" s="24"/>
      <c r="G98" s="32"/>
      <c r="H98" s="42"/>
      <c r="I98" s="69">
        <v>6</v>
      </c>
      <c r="J98" s="69"/>
      <c r="K98" s="134">
        <f t="shared" si="0"/>
        <v>206</v>
      </c>
      <c r="L98" s="189">
        <v>39</v>
      </c>
      <c r="M98" s="139">
        <f t="shared" si="8"/>
        <v>8034</v>
      </c>
      <c r="N98" s="139" t="s">
        <v>649</v>
      </c>
      <c r="O98" s="139" t="s">
        <v>649</v>
      </c>
      <c r="P98" s="152"/>
      <c r="Q98" s="141"/>
      <c r="R98" s="141" t="s">
        <v>649</v>
      </c>
      <c r="S98" s="141" t="s">
        <v>649</v>
      </c>
      <c r="T98" s="153"/>
      <c r="U98" s="149"/>
      <c r="V98" s="184" t="s">
        <v>649</v>
      </c>
      <c r="W98" s="184" t="s">
        <v>649</v>
      </c>
      <c r="X98" s="154"/>
      <c r="Y98" s="143"/>
      <c r="Z98" s="147" t="s">
        <v>649</v>
      </c>
      <c r="AA98" s="147" t="s">
        <v>649</v>
      </c>
      <c r="AB98" s="151">
        <v>43.5</v>
      </c>
      <c r="AC98" s="139">
        <f t="shared" si="9"/>
        <v>8961</v>
      </c>
      <c r="AD98" s="185" t="s">
        <v>649</v>
      </c>
      <c r="AE98" s="185" t="s">
        <v>649</v>
      </c>
      <c r="AF98" s="141"/>
      <c r="AG98" s="141"/>
      <c r="AH98" s="141" t="s">
        <v>649</v>
      </c>
      <c r="AI98" s="141" t="s">
        <v>649</v>
      </c>
      <c r="AJ98" s="153"/>
      <c r="AK98" s="149"/>
      <c r="AL98" s="149" t="s">
        <v>649</v>
      </c>
      <c r="AM98" s="149" t="s">
        <v>649</v>
      </c>
      <c r="AN98" s="151"/>
      <c r="AO98" s="139"/>
      <c r="AP98" s="139" t="s">
        <v>649</v>
      </c>
      <c r="AQ98" s="139" t="s">
        <v>649</v>
      </c>
      <c r="AR98" s="152"/>
      <c r="AS98" s="141"/>
      <c r="AT98" s="158" t="s">
        <v>649</v>
      </c>
      <c r="AU98" s="158" t="s">
        <v>649</v>
      </c>
      <c r="AV98" s="153"/>
      <c r="AW98" s="149"/>
      <c r="AX98" s="149" t="s">
        <v>649</v>
      </c>
      <c r="AY98" s="149" t="s">
        <v>649</v>
      </c>
      <c r="AZ98" s="143"/>
      <c r="BA98" s="143"/>
      <c r="BB98" s="143" t="s">
        <v>649</v>
      </c>
      <c r="BC98" s="143" t="s">
        <v>649</v>
      </c>
      <c r="BD98" s="194">
        <f t="shared" si="12"/>
        <v>39</v>
      </c>
      <c r="BE98" s="194">
        <f>SUM(BD98*K98)</f>
        <v>8034</v>
      </c>
      <c r="BF98" s="195" t="s">
        <v>653</v>
      </c>
    </row>
    <row r="99" spans="1:58" ht="18">
      <c r="A99" s="33" t="s">
        <v>267</v>
      </c>
      <c r="B99" s="86" t="s">
        <v>268</v>
      </c>
      <c r="C99" s="33" t="s">
        <v>269</v>
      </c>
      <c r="D99" s="33" t="s">
        <v>270</v>
      </c>
      <c r="E99" s="23"/>
      <c r="F99" s="49"/>
      <c r="G99" s="41"/>
      <c r="H99" s="89"/>
      <c r="I99" s="52"/>
      <c r="J99" s="52"/>
      <c r="K99" s="134">
        <f t="shared" si="0"/>
        <v>0</v>
      </c>
      <c r="L99" s="151"/>
      <c r="M99" s="139"/>
      <c r="N99" s="139" t="s">
        <v>649</v>
      </c>
      <c r="O99" s="139" t="s">
        <v>649</v>
      </c>
      <c r="P99" s="152"/>
      <c r="Q99" s="141"/>
      <c r="R99" s="141" t="s">
        <v>649</v>
      </c>
      <c r="S99" s="141" t="s">
        <v>649</v>
      </c>
      <c r="T99" s="153"/>
      <c r="U99" s="149"/>
      <c r="V99" s="184" t="s">
        <v>649</v>
      </c>
      <c r="W99" s="184" t="s">
        <v>649</v>
      </c>
      <c r="X99" s="154"/>
      <c r="Y99" s="143"/>
      <c r="Z99" s="147" t="s">
        <v>649</v>
      </c>
      <c r="AA99" s="147" t="s">
        <v>649</v>
      </c>
      <c r="AB99" s="151"/>
      <c r="AC99" s="139"/>
      <c r="AD99" s="185" t="s">
        <v>649</v>
      </c>
      <c r="AE99" s="185" t="s">
        <v>649</v>
      </c>
      <c r="AF99" s="141"/>
      <c r="AG99" s="141"/>
      <c r="AH99" s="141" t="s">
        <v>649</v>
      </c>
      <c r="AI99" s="141" t="s">
        <v>649</v>
      </c>
      <c r="AJ99" s="153"/>
      <c r="AK99" s="149"/>
      <c r="AL99" s="149" t="s">
        <v>649</v>
      </c>
      <c r="AM99" s="149" t="s">
        <v>649</v>
      </c>
      <c r="AN99" s="151"/>
      <c r="AO99" s="139"/>
      <c r="AP99" s="139" t="s">
        <v>649</v>
      </c>
      <c r="AQ99" s="139" t="s">
        <v>649</v>
      </c>
      <c r="AR99" s="152"/>
      <c r="AS99" s="141"/>
      <c r="AT99" s="158" t="s">
        <v>649</v>
      </c>
      <c r="AU99" s="158" t="s">
        <v>649</v>
      </c>
      <c r="AV99" s="153"/>
      <c r="AW99" s="149"/>
      <c r="AX99" s="149" t="s">
        <v>649</v>
      </c>
      <c r="AY99" s="149" t="s">
        <v>649</v>
      </c>
      <c r="AZ99" s="143"/>
      <c r="BA99" s="143"/>
      <c r="BB99" s="143" t="s">
        <v>649</v>
      </c>
      <c r="BC99" s="143" t="s">
        <v>649</v>
      </c>
      <c r="BD99" s="194"/>
      <c r="BE99" s="194"/>
      <c r="BF99" s="195"/>
    </row>
    <row r="100" spans="1:58" ht="18">
      <c r="A100" s="33" t="s">
        <v>271</v>
      </c>
      <c r="B100" s="33" t="s">
        <v>272</v>
      </c>
      <c r="C100" s="33"/>
      <c r="D100" s="33" t="s">
        <v>273</v>
      </c>
      <c r="E100" s="49"/>
      <c r="F100" s="49"/>
      <c r="G100" s="56">
        <v>30</v>
      </c>
      <c r="H100" s="89" t="s">
        <v>55</v>
      </c>
      <c r="I100" s="52"/>
      <c r="J100" s="52"/>
      <c r="K100" s="134">
        <f t="shared" si="0"/>
        <v>30</v>
      </c>
      <c r="L100" s="189">
        <v>37</v>
      </c>
      <c r="M100" s="139">
        <f t="shared" si="8"/>
        <v>1110</v>
      </c>
      <c r="N100" s="139" t="s">
        <v>649</v>
      </c>
      <c r="O100" s="139" t="s">
        <v>649</v>
      </c>
      <c r="P100" s="152"/>
      <c r="Q100" s="141"/>
      <c r="R100" s="141" t="s">
        <v>649</v>
      </c>
      <c r="S100" s="141" t="s">
        <v>649</v>
      </c>
      <c r="T100" s="153"/>
      <c r="U100" s="149"/>
      <c r="V100" s="184" t="s">
        <v>649</v>
      </c>
      <c r="W100" s="184" t="s">
        <v>649</v>
      </c>
      <c r="X100" s="154"/>
      <c r="Y100" s="143"/>
      <c r="Z100" s="147" t="s">
        <v>649</v>
      </c>
      <c r="AA100" s="147" t="s">
        <v>649</v>
      </c>
      <c r="AB100" s="151"/>
      <c r="AC100" s="139"/>
      <c r="AD100" s="185" t="s">
        <v>649</v>
      </c>
      <c r="AE100" s="185" t="s">
        <v>649</v>
      </c>
      <c r="AF100" s="141"/>
      <c r="AG100" s="141"/>
      <c r="AH100" s="141" t="s">
        <v>649</v>
      </c>
      <c r="AI100" s="141" t="s">
        <v>649</v>
      </c>
      <c r="AJ100" s="153"/>
      <c r="AK100" s="149"/>
      <c r="AL100" s="149" t="s">
        <v>649</v>
      </c>
      <c r="AM100" s="149" t="s">
        <v>649</v>
      </c>
      <c r="AN100" s="151"/>
      <c r="AO100" s="139"/>
      <c r="AP100" s="139" t="s">
        <v>649</v>
      </c>
      <c r="AQ100" s="139" t="s">
        <v>649</v>
      </c>
      <c r="AR100" s="152"/>
      <c r="AS100" s="141"/>
      <c r="AT100" s="158" t="s">
        <v>649</v>
      </c>
      <c r="AU100" s="158" t="s">
        <v>649</v>
      </c>
      <c r="AV100" s="153"/>
      <c r="AW100" s="149"/>
      <c r="AX100" s="149" t="s">
        <v>649</v>
      </c>
      <c r="AY100" s="149" t="s">
        <v>649</v>
      </c>
      <c r="AZ100" s="143"/>
      <c r="BA100" s="143"/>
      <c r="BB100" s="143" t="s">
        <v>649</v>
      </c>
      <c r="BC100" s="143" t="s">
        <v>649</v>
      </c>
      <c r="BD100" s="194">
        <v>37</v>
      </c>
      <c r="BE100" s="194">
        <v>1110</v>
      </c>
      <c r="BF100" s="195" t="s">
        <v>653</v>
      </c>
    </row>
    <row r="101" spans="1:58" ht="18">
      <c r="A101" s="33" t="s">
        <v>274</v>
      </c>
      <c r="B101" s="33" t="s">
        <v>275</v>
      </c>
      <c r="C101" s="33" t="s">
        <v>276</v>
      </c>
      <c r="D101" s="33" t="s">
        <v>277</v>
      </c>
      <c r="E101" s="23">
        <v>300</v>
      </c>
      <c r="F101" s="23"/>
      <c r="G101" s="39">
        <v>40</v>
      </c>
      <c r="H101" s="42"/>
      <c r="I101" s="69">
        <v>20</v>
      </c>
      <c r="J101" s="69"/>
      <c r="K101" s="134">
        <f t="shared" si="0"/>
        <v>360</v>
      </c>
      <c r="L101" s="189">
        <v>13</v>
      </c>
      <c r="M101" s="139">
        <f t="shared" si="8"/>
        <v>4680</v>
      </c>
      <c r="N101" s="139" t="s">
        <v>649</v>
      </c>
      <c r="O101" s="139" t="s">
        <v>649</v>
      </c>
      <c r="P101" s="152"/>
      <c r="Q101" s="141"/>
      <c r="R101" s="141" t="s">
        <v>649</v>
      </c>
      <c r="S101" s="141" t="s">
        <v>649</v>
      </c>
      <c r="T101" s="153"/>
      <c r="U101" s="149"/>
      <c r="V101" s="184" t="s">
        <v>649</v>
      </c>
      <c r="W101" s="184" t="s">
        <v>649</v>
      </c>
      <c r="X101" s="154">
        <v>16.07</v>
      </c>
      <c r="Y101" s="143">
        <f t="shared" si="15"/>
        <v>5785.2</v>
      </c>
      <c r="Z101" s="147" t="s">
        <v>649</v>
      </c>
      <c r="AA101" s="147" t="s">
        <v>649</v>
      </c>
      <c r="AB101" s="151">
        <v>16.95</v>
      </c>
      <c r="AC101" s="139">
        <f t="shared" si="9"/>
        <v>6102</v>
      </c>
      <c r="AD101" s="185" t="s">
        <v>649</v>
      </c>
      <c r="AE101" s="185" t="s">
        <v>649</v>
      </c>
      <c r="AF101" s="141">
        <v>17.43</v>
      </c>
      <c r="AG101" s="141">
        <f t="shared" si="16"/>
        <v>6274.8</v>
      </c>
      <c r="AH101" s="141" t="s">
        <v>649</v>
      </c>
      <c r="AI101" s="141" t="s">
        <v>649</v>
      </c>
      <c r="AJ101" s="153">
        <v>14.25</v>
      </c>
      <c r="AK101" s="149">
        <f t="shared" si="10"/>
        <v>5130</v>
      </c>
      <c r="AL101" s="149" t="s">
        <v>649</v>
      </c>
      <c r="AM101" s="149" t="s">
        <v>649</v>
      </c>
      <c r="AN101" s="151"/>
      <c r="AO101" s="139"/>
      <c r="AP101" s="139" t="s">
        <v>649</v>
      </c>
      <c r="AQ101" s="139" t="s">
        <v>649</v>
      </c>
      <c r="AR101" s="152"/>
      <c r="AS101" s="141"/>
      <c r="AT101" s="158" t="s">
        <v>649</v>
      </c>
      <c r="AU101" s="158" t="s">
        <v>649</v>
      </c>
      <c r="AV101" s="153"/>
      <c r="AW101" s="149"/>
      <c r="AX101" s="149" t="s">
        <v>649</v>
      </c>
      <c r="AY101" s="149" t="s">
        <v>649</v>
      </c>
      <c r="AZ101" s="143"/>
      <c r="BA101" s="143"/>
      <c r="BB101" s="143" t="s">
        <v>649</v>
      </c>
      <c r="BC101" s="143" t="s">
        <v>649</v>
      </c>
      <c r="BD101" s="194">
        <f t="shared" si="12"/>
        <v>13</v>
      </c>
      <c r="BE101" s="194">
        <f>SUM(BD101*K101)</f>
        <v>4680</v>
      </c>
      <c r="BF101" s="195" t="s">
        <v>653</v>
      </c>
    </row>
    <row r="102" spans="1:58" ht="36">
      <c r="A102" s="33" t="s">
        <v>278</v>
      </c>
      <c r="B102" s="86" t="s">
        <v>279</v>
      </c>
      <c r="C102" s="66" t="s">
        <v>280</v>
      </c>
      <c r="D102" s="58" t="s">
        <v>281</v>
      </c>
      <c r="E102" s="23"/>
      <c r="F102" s="23"/>
      <c r="G102" s="39">
        <v>300</v>
      </c>
      <c r="H102" s="19"/>
      <c r="I102" s="20"/>
      <c r="J102" s="20"/>
      <c r="K102" s="134">
        <f t="shared" si="0"/>
        <v>300</v>
      </c>
      <c r="L102" s="189">
        <v>15</v>
      </c>
      <c r="M102" s="139">
        <f t="shared" si="8"/>
        <v>4500</v>
      </c>
      <c r="N102" s="139" t="s">
        <v>649</v>
      </c>
      <c r="O102" s="139" t="s">
        <v>649</v>
      </c>
      <c r="P102" s="152"/>
      <c r="Q102" s="141"/>
      <c r="R102" s="141" t="s">
        <v>649</v>
      </c>
      <c r="S102" s="141" t="s">
        <v>649</v>
      </c>
      <c r="T102" s="153"/>
      <c r="U102" s="149"/>
      <c r="V102" s="184" t="s">
        <v>649</v>
      </c>
      <c r="W102" s="184" t="s">
        <v>649</v>
      </c>
      <c r="X102" s="154">
        <v>16</v>
      </c>
      <c r="Y102" s="143">
        <f t="shared" si="15"/>
        <v>4800</v>
      </c>
      <c r="Z102" s="147" t="s">
        <v>649</v>
      </c>
      <c r="AA102" s="147" t="s">
        <v>649</v>
      </c>
      <c r="AB102" s="151">
        <v>19.95</v>
      </c>
      <c r="AC102" s="139">
        <f t="shared" si="9"/>
        <v>5985</v>
      </c>
      <c r="AD102" s="185" t="s">
        <v>649</v>
      </c>
      <c r="AE102" s="185" t="s">
        <v>649</v>
      </c>
      <c r="AF102" s="141">
        <v>21.87</v>
      </c>
      <c r="AG102" s="141">
        <f t="shared" si="16"/>
        <v>6561</v>
      </c>
      <c r="AH102" s="141" t="s">
        <v>649</v>
      </c>
      <c r="AI102" s="141" t="s">
        <v>649</v>
      </c>
      <c r="AJ102" s="153">
        <v>15.7</v>
      </c>
      <c r="AK102" s="149">
        <f t="shared" si="10"/>
        <v>4710</v>
      </c>
      <c r="AL102" s="149" t="s">
        <v>649</v>
      </c>
      <c r="AM102" s="149" t="s">
        <v>649</v>
      </c>
      <c r="AN102" s="151"/>
      <c r="AO102" s="139"/>
      <c r="AP102" s="139" t="s">
        <v>649</v>
      </c>
      <c r="AQ102" s="139" t="s">
        <v>649</v>
      </c>
      <c r="AR102" s="152"/>
      <c r="AS102" s="141"/>
      <c r="AT102" s="158" t="s">
        <v>649</v>
      </c>
      <c r="AU102" s="158" t="s">
        <v>649</v>
      </c>
      <c r="AV102" s="153"/>
      <c r="AW102" s="149"/>
      <c r="AX102" s="149" t="s">
        <v>649</v>
      </c>
      <c r="AY102" s="149" t="s">
        <v>649</v>
      </c>
      <c r="AZ102" s="143"/>
      <c r="BA102" s="143"/>
      <c r="BB102" s="143" t="s">
        <v>649</v>
      </c>
      <c r="BC102" s="143" t="s">
        <v>649</v>
      </c>
      <c r="BD102" s="194">
        <f t="shared" si="12"/>
        <v>15</v>
      </c>
      <c r="BE102" s="194">
        <f>SUM(BD102*K102)</f>
        <v>4500</v>
      </c>
      <c r="BF102" s="195" t="s">
        <v>653</v>
      </c>
    </row>
    <row r="103" spans="1:58" ht="18">
      <c r="A103" s="33" t="s">
        <v>267</v>
      </c>
      <c r="B103" s="57" t="s">
        <v>282</v>
      </c>
      <c r="C103" s="58" t="s">
        <v>283</v>
      </c>
      <c r="D103" s="58" t="s">
        <v>284</v>
      </c>
      <c r="E103" s="23">
        <v>50</v>
      </c>
      <c r="F103" s="23"/>
      <c r="G103" s="39">
        <v>400</v>
      </c>
      <c r="H103" s="19"/>
      <c r="I103" s="20"/>
      <c r="J103" s="20"/>
      <c r="K103" s="134">
        <f t="shared" si="0"/>
        <v>450</v>
      </c>
      <c r="L103" s="151">
        <v>19.850000000000001</v>
      </c>
      <c r="M103" s="139">
        <f t="shared" si="8"/>
        <v>8932.5</v>
      </c>
      <c r="N103" s="139" t="s">
        <v>649</v>
      </c>
      <c r="O103" s="139" t="s">
        <v>649</v>
      </c>
      <c r="P103" s="152"/>
      <c r="Q103" s="141"/>
      <c r="R103" s="141" t="s">
        <v>649</v>
      </c>
      <c r="S103" s="141" t="s">
        <v>649</v>
      </c>
      <c r="T103" s="153"/>
      <c r="U103" s="149"/>
      <c r="V103" s="184" t="s">
        <v>649</v>
      </c>
      <c r="W103" s="184" t="s">
        <v>649</v>
      </c>
      <c r="X103" s="189">
        <v>18.989999999999998</v>
      </c>
      <c r="Y103" s="143">
        <f t="shared" si="15"/>
        <v>8545.5</v>
      </c>
      <c r="Z103" s="147" t="s">
        <v>649</v>
      </c>
      <c r="AA103" s="147" t="s">
        <v>649</v>
      </c>
      <c r="AB103" s="151">
        <v>26.1</v>
      </c>
      <c r="AC103" s="139">
        <f t="shared" si="9"/>
        <v>11745</v>
      </c>
      <c r="AD103" s="185" t="s">
        <v>649</v>
      </c>
      <c r="AE103" s="185" t="s">
        <v>649</v>
      </c>
      <c r="AF103" s="141">
        <v>21.67</v>
      </c>
      <c r="AG103" s="141">
        <f t="shared" si="16"/>
        <v>9751.5</v>
      </c>
      <c r="AH103" s="141" t="s">
        <v>649</v>
      </c>
      <c r="AI103" s="141" t="s">
        <v>649</v>
      </c>
      <c r="AJ103" s="153">
        <v>21</v>
      </c>
      <c r="AK103" s="149">
        <f t="shared" si="10"/>
        <v>9450</v>
      </c>
      <c r="AL103" s="149" t="s">
        <v>649</v>
      </c>
      <c r="AM103" s="149" t="s">
        <v>649</v>
      </c>
      <c r="AN103" s="151"/>
      <c r="AO103" s="139"/>
      <c r="AP103" s="139" t="s">
        <v>649</v>
      </c>
      <c r="AQ103" s="139" t="s">
        <v>649</v>
      </c>
      <c r="AR103" s="152"/>
      <c r="AS103" s="141"/>
      <c r="AT103" s="158" t="s">
        <v>649</v>
      </c>
      <c r="AU103" s="158" t="s">
        <v>649</v>
      </c>
      <c r="AV103" s="153"/>
      <c r="AW103" s="149"/>
      <c r="AX103" s="149" t="s">
        <v>649</v>
      </c>
      <c r="AY103" s="149" t="s">
        <v>649</v>
      </c>
      <c r="AZ103" s="143"/>
      <c r="BA103" s="143"/>
      <c r="BB103" s="143" t="s">
        <v>649</v>
      </c>
      <c r="BC103" s="143" t="s">
        <v>649</v>
      </c>
      <c r="BD103" s="194">
        <f t="shared" si="12"/>
        <v>18.989999999999998</v>
      </c>
      <c r="BE103" s="194">
        <f>SUM(BD103*K103)</f>
        <v>8545.5</v>
      </c>
      <c r="BF103" s="195" t="s">
        <v>664</v>
      </c>
    </row>
    <row r="104" spans="1:58" ht="18">
      <c r="A104" s="33" t="s">
        <v>285</v>
      </c>
      <c r="B104" s="33" t="s">
        <v>286</v>
      </c>
      <c r="C104" s="33" t="s">
        <v>287</v>
      </c>
      <c r="D104" s="33" t="s">
        <v>288</v>
      </c>
      <c r="E104" s="23">
        <v>6</v>
      </c>
      <c r="F104" s="24"/>
      <c r="G104" s="39">
        <v>8</v>
      </c>
      <c r="H104" s="19"/>
      <c r="I104" s="20"/>
      <c r="J104" s="20"/>
      <c r="K104" s="134">
        <f t="shared" si="0"/>
        <v>14</v>
      </c>
      <c r="L104" s="151"/>
      <c r="M104" s="139"/>
      <c r="N104" s="139" t="s">
        <v>649</v>
      </c>
      <c r="O104" s="139" t="s">
        <v>649</v>
      </c>
      <c r="P104" s="152"/>
      <c r="Q104" s="141"/>
      <c r="R104" s="141" t="s">
        <v>649</v>
      </c>
      <c r="S104" s="141" t="s">
        <v>649</v>
      </c>
      <c r="T104" s="153"/>
      <c r="U104" s="149"/>
      <c r="V104" s="184" t="s">
        <v>649</v>
      </c>
      <c r="W104" s="184" t="s">
        <v>649</v>
      </c>
      <c r="X104" s="154"/>
      <c r="Y104" s="143"/>
      <c r="Z104" s="147" t="s">
        <v>649</v>
      </c>
      <c r="AA104" s="147" t="s">
        <v>649</v>
      </c>
      <c r="AB104" s="151"/>
      <c r="AC104" s="139"/>
      <c r="AD104" s="185" t="s">
        <v>649</v>
      </c>
      <c r="AE104" s="185" t="s">
        <v>649</v>
      </c>
      <c r="AF104" s="141"/>
      <c r="AG104" s="141"/>
      <c r="AH104" s="141" t="s">
        <v>649</v>
      </c>
      <c r="AI104" s="141" t="s">
        <v>649</v>
      </c>
      <c r="AJ104" s="153"/>
      <c r="AK104" s="149"/>
      <c r="AL104" s="149" t="s">
        <v>649</v>
      </c>
      <c r="AM104" s="149" t="s">
        <v>649</v>
      </c>
      <c r="AN104" s="151"/>
      <c r="AO104" s="139"/>
      <c r="AP104" s="139" t="s">
        <v>649</v>
      </c>
      <c r="AQ104" s="139" t="s">
        <v>649</v>
      </c>
      <c r="AR104" s="152"/>
      <c r="AS104" s="141"/>
      <c r="AT104" s="158" t="s">
        <v>649</v>
      </c>
      <c r="AU104" s="158" t="s">
        <v>649</v>
      </c>
      <c r="AV104" s="153"/>
      <c r="AW104" s="149"/>
      <c r="AX104" s="149" t="s">
        <v>649</v>
      </c>
      <c r="AY104" s="149" t="s">
        <v>649</v>
      </c>
      <c r="AZ104" s="143"/>
      <c r="BA104" s="143"/>
      <c r="BB104" s="143" t="s">
        <v>649</v>
      </c>
      <c r="BC104" s="143" t="s">
        <v>649</v>
      </c>
      <c r="BD104" s="194"/>
      <c r="BE104" s="194"/>
      <c r="BF104" s="195"/>
    </row>
    <row r="105" spans="1:58" ht="18">
      <c r="A105" s="15" t="s">
        <v>289</v>
      </c>
      <c r="B105" s="33"/>
      <c r="C105" s="33"/>
      <c r="D105" s="33"/>
      <c r="E105" s="24"/>
      <c r="F105" s="24"/>
      <c r="G105" s="19"/>
      <c r="H105" s="19"/>
      <c r="I105" s="20"/>
      <c r="J105" s="20"/>
      <c r="K105" s="134">
        <f t="shared" si="0"/>
        <v>0</v>
      </c>
      <c r="L105" s="151"/>
      <c r="M105" s="139"/>
      <c r="N105" s="139" t="s">
        <v>649</v>
      </c>
      <c r="O105" s="139" t="s">
        <v>649</v>
      </c>
      <c r="P105" s="152"/>
      <c r="Q105" s="141"/>
      <c r="R105" s="141" t="s">
        <v>649</v>
      </c>
      <c r="S105" s="141" t="s">
        <v>649</v>
      </c>
      <c r="T105" s="153"/>
      <c r="U105" s="149"/>
      <c r="V105" s="184" t="s">
        <v>649</v>
      </c>
      <c r="W105" s="184" t="s">
        <v>649</v>
      </c>
      <c r="X105" s="154"/>
      <c r="Y105" s="143"/>
      <c r="Z105" s="147" t="s">
        <v>649</v>
      </c>
      <c r="AA105" s="147" t="s">
        <v>649</v>
      </c>
      <c r="AB105" s="151"/>
      <c r="AC105" s="139"/>
      <c r="AD105" s="185" t="s">
        <v>649</v>
      </c>
      <c r="AE105" s="185" t="s">
        <v>649</v>
      </c>
      <c r="AF105" s="141"/>
      <c r="AG105" s="141"/>
      <c r="AH105" s="141" t="s">
        <v>649</v>
      </c>
      <c r="AI105" s="141" t="s">
        <v>649</v>
      </c>
      <c r="AJ105" s="153"/>
      <c r="AK105" s="149"/>
      <c r="AL105" s="149" t="s">
        <v>649</v>
      </c>
      <c r="AM105" s="149" t="s">
        <v>649</v>
      </c>
      <c r="AN105" s="151"/>
      <c r="AO105" s="139"/>
      <c r="AP105" s="139" t="s">
        <v>649</v>
      </c>
      <c r="AQ105" s="139" t="s">
        <v>649</v>
      </c>
      <c r="AR105" s="152"/>
      <c r="AS105" s="141"/>
      <c r="AT105" s="158" t="s">
        <v>649</v>
      </c>
      <c r="AU105" s="158" t="s">
        <v>649</v>
      </c>
      <c r="AV105" s="153"/>
      <c r="AW105" s="149"/>
      <c r="AX105" s="149" t="s">
        <v>649</v>
      </c>
      <c r="AY105" s="149" t="s">
        <v>649</v>
      </c>
      <c r="AZ105" s="143"/>
      <c r="BA105" s="143"/>
      <c r="BB105" s="143" t="s">
        <v>649</v>
      </c>
      <c r="BC105" s="143" t="s">
        <v>649</v>
      </c>
      <c r="BD105" s="194"/>
      <c r="BE105" s="194"/>
      <c r="BF105" s="195"/>
    </row>
    <row r="106" spans="1:58" ht="18">
      <c r="A106" s="33" t="s">
        <v>290</v>
      </c>
      <c r="B106" s="57" t="s">
        <v>256</v>
      </c>
      <c r="C106" s="66"/>
      <c r="D106" s="66" t="s">
        <v>261</v>
      </c>
      <c r="E106" s="23">
        <v>4</v>
      </c>
      <c r="F106" s="23" t="s">
        <v>55</v>
      </c>
      <c r="G106" s="42">
        <v>15</v>
      </c>
      <c r="H106" s="42"/>
      <c r="I106" s="20"/>
      <c r="J106" s="20"/>
      <c r="K106" s="134">
        <f t="shared" si="0"/>
        <v>19</v>
      </c>
      <c r="L106" s="189">
        <v>52.7</v>
      </c>
      <c r="M106" s="139">
        <f t="shared" si="8"/>
        <v>1001.3000000000001</v>
      </c>
      <c r="N106" s="139" t="s">
        <v>649</v>
      </c>
      <c r="O106" s="139" t="s">
        <v>649</v>
      </c>
      <c r="P106" s="152"/>
      <c r="Q106" s="141"/>
      <c r="R106" s="141" t="s">
        <v>649</v>
      </c>
      <c r="S106" s="141" t="s">
        <v>649</v>
      </c>
      <c r="T106" s="153"/>
      <c r="U106" s="149"/>
      <c r="V106" s="184" t="s">
        <v>649</v>
      </c>
      <c r="W106" s="184" t="s">
        <v>649</v>
      </c>
      <c r="X106" s="154"/>
      <c r="Y106" s="143"/>
      <c r="Z106" s="147" t="s">
        <v>649</v>
      </c>
      <c r="AA106" s="147" t="s">
        <v>649</v>
      </c>
      <c r="AB106" s="151"/>
      <c r="AC106" s="139"/>
      <c r="AD106" s="185" t="s">
        <v>649</v>
      </c>
      <c r="AE106" s="185" t="s">
        <v>649</v>
      </c>
      <c r="AF106" s="141">
        <v>76.16</v>
      </c>
      <c r="AG106" s="141">
        <f t="shared" si="16"/>
        <v>1447.04</v>
      </c>
      <c r="AH106" s="141" t="s">
        <v>649</v>
      </c>
      <c r="AI106" s="141" t="s">
        <v>649</v>
      </c>
      <c r="AJ106" s="153">
        <v>55</v>
      </c>
      <c r="AK106" s="149">
        <f t="shared" si="10"/>
        <v>1045</v>
      </c>
      <c r="AL106" s="149" t="s">
        <v>649</v>
      </c>
      <c r="AM106" s="149" t="s">
        <v>649</v>
      </c>
      <c r="AN106" s="151"/>
      <c r="AO106" s="139"/>
      <c r="AP106" s="139" t="s">
        <v>649</v>
      </c>
      <c r="AQ106" s="139" t="s">
        <v>649</v>
      </c>
      <c r="AR106" s="152"/>
      <c r="AS106" s="141"/>
      <c r="AT106" s="158" t="s">
        <v>649</v>
      </c>
      <c r="AU106" s="158" t="s">
        <v>649</v>
      </c>
      <c r="AV106" s="153"/>
      <c r="AW106" s="149"/>
      <c r="AX106" s="149" t="s">
        <v>649</v>
      </c>
      <c r="AY106" s="149" t="s">
        <v>649</v>
      </c>
      <c r="AZ106" s="143"/>
      <c r="BA106" s="143"/>
      <c r="BB106" s="143" t="s">
        <v>649</v>
      </c>
      <c r="BC106" s="143" t="s">
        <v>649</v>
      </c>
      <c r="BD106" s="194">
        <f t="shared" si="12"/>
        <v>52.7</v>
      </c>
      <c r="BE106" s="194">
        <f>SUM(BD106*K106)</f>
        <v>1001.3000000000001</v>
      </c>
      <c r="BF106" s="195" t="s">
        <v>653</v>
      </c>
    </row>
    <row r="107" spans="1:58" ht="18">
      <c r="A107" s="33" t="s">
        <v>291</v>
      </c>
      <c r="B107" s="57" t="s">
        <v>256</v>
      </c>
      <c r="C107" s="66"/>
      <c r="D107" s="66" t="s">
        <v>258</v>
      </c>
      <c r="E107" s="23">
        <v>10</v>
      </c>
      <c r="F107" s="23" t="s">
        <v>55</v>
      </c>
      <c r="G107" s="42">
        <v>15</v>
      </c>
      <c r="H107" s="42"/>
      <c r="I107" s="20"/>
      <c r="J107" s="20"/>
      <c r="K107" s="134">
        <f t="shared" si="0"/>
        <v>25</v>
      </c>
      <c r="L107" s="189">
        <v>27.9</v>
      </c>
      <c r="M107" s="139">
        <f t="shared" si="8"/>
        <v>697.5</v>
      </c>
      <c r="N107" s="139" t="s">
        <v>649</v>
      </c>
      <c r="O107" s="139" t="s">
        <v>649</v>
      </c>
      <c r="P107" s="152"/>
      <c r="Q107" s="141"/>
      <c r="R107" s="141" t="s">
        <v>649</v>
      </c>
      <c r="S107" s="141" t="s">
        <v>649</v>
      </c>
      <c r="T107" s="153"/>
      <c r="U107" s="149"/>
      <c r="V107" s="184" t="s">
        <v>649</v>
      </c>
      <c r="W107" s="184" t="s">
        <v>649</v>
      </c>
      <c r="X107" s="154"/>
      <c r="Y107" s="143"/>
      <c r="Z107" s="147" t="s">
        <v>649</v>
      </c>
      <c r="AA107" s="147" t="s">
        <v>649</v>
      </c>
      <c r="AB107" s="151"/>
      <c r="AC107" s="139"/>
      <c r="AD107" s="185" t="s">
        <v>649</v>
      </c>
      <c r="AE107" s="185" t="s">
        <v>649</v>
      </c>
      <c r="AF107" s="141">
        <v>39.56</v>
      </c>
      <c r="AG107" s="141">
        <f t="shared" si="16"/>
        <v>989</v>
      </c>
      <c r="AH107" s="141" t="s">
        <v>649</v>
      </c>
      <c r="AI107" s="141" t="s">
        <v>649</v>
      </c>
      <c r="AJ107" s="153">
        <v>37.5</v>
      </c>
      <c r="AK107" s="149">
        <f t="shared" si="10"/>
        <v>937.5</v>
      </c>
      <c r="AL107" s="149" t="s">
        <v>649</v>
      </c>
      <c r="AM107" s="149" t="s">
        <v>649</v>
      </c>
      <c r="AN107" s="151"/>
      <c r="AO107" s="139"/>
      <c r="AP107" s="139" t="s">
        <v>649</v>
      </c>
      <c r="AQ107" s="139" t="s">
        <v>649</v>
      </c>
      <c r="AR107" s="152"/>
      <c r="AS107" s="141"/>
      <c r="AT107" s="158" t="s">
        <v>649</v>
      </c>
      <c r="AU107" s="158" t="s">
        <v>649</v>
      </c>
      <c r="AV107" s="153"/>
      <c r="AW107" s="149"/>
      <c r="AX107" s="149" t="s">
        <v>649</v>
      </c>
      <c r="AY107" s="149" t="s">
        <v>649</v>
      </c>
      <c r="AZ107" s="143"/>
      <c r="BA107" s="143"/>
      <c r="BB107" s="143" t="s">
        <v>649</v>
      </c>
      <c r="BC107" s="143" t="s">
        <v>649</v>
      </c>
      <c r="BD107" s="194">
        <f t="shared" si="12"/>
        <v>27.9</v>
      </c>
      <c r="BE107" s="194">
        <f>SUM(BD107*K107)</f>
        <v>697.5</v>
      </c>
      <c r="BF107" s="195" t="s">
        <v>653</v>
      </c>
    </row>
    <row r="108" spans="1:58" ht="18">
      <c r="A108" s="33" t="s">
        <v>292</v>
      </c>
      <c r="B108" s="33" t="s">
        <v>293</v>
      </c>
      <c r="C108" s="44" t="s">
        <v>294</v>
      </c>
      <c r="D108" s="44" t="s">
        <v>295</v>
      </c>
      <c r="E108" s="23">
        <v>1</v>
      </c>
      <c r="F108" s="23" t="s">
        <v>73</v>
      </c>
      <c r="G108" s="19"/>
      <c r="H108" s="19"/>
      <c r="I108" s="20"/>
      <c r="J108" s="20"/>
      <c r="K108" s="134">
        <f t="shared" si="0"/>
        <v>1</v>
      </c>
      <c r="L108" s="151">
        <v>32</v>
      </c>
      <c r="M108" s="139">
        <f t="shared" si="8"/>
        <v>32</v>
      </c>
      <c r="N108" s="139" t="s">
        <v>649</v>
      </c>
      <c r="O108" s="139" t="s">
        <v>649</v>
      </c>
      <c r="P108" s="152"/>
      <c r="Q108" s="141"/>
      <c r="R108" s="141" t="s">
        <v>649</v>
      </c>
      <c r="S108" s="141" t="s">
        <v>649</v>
      </c>
      <c r="T108" s="153"/>
      <c r="U108" s="149"/>
      <c r="V108" s="184" t="s">
        <v>649</v>
      </c>
      <c r="W108" s="184" t="s">
        <v>649</v>
      </c>
      <c r="X108" s="154"/>
      <c r="Y108" s="143"/>
      <c r="Z108" s="147" t="s">
        <v>649</v>
      </c>
      <c r="AA108" s="147" t="s">
        <v>649</v>
      </c>
      <c r="AB108" s="151"/>
      <c r="AC108" s="139"/>
      <c r="AD108" s="185" t="s">
        <v>649</v>
      </c>
      <c r="AE108" s="185" t="s">
        <v>649</v>
      </c>
      <c r="AF108" s="141"/>
      <c r="AG108" s="141"/>
      <c r="AH108" s="141" t="s">
        <v>649</v>
      </c>
      <c r="AI108" s="141" t="s">
        <v>649</v>
      </c>
      <c r="AJ108" s="153">
        <v>118.95</v>
      </c>
      <c r="AK108" s="149">
        <f t="shared" si="10"/>
        <v>118.95</v>
      </c>
      <c r="AL108" s="149" t="s">
        <v>649</v>
      </c>
      <c r="AM108" s="149" t="s">
        <v>649</v>
      </c>
      <c r="AN108" s="189">
        <v>25.227789999999999</v>
      </c>
      <c r="AO108" s="139">
        <f t="shared" si="11"/>
        <v>25.227789999999999</v>
      </c>
      <c r="AP108" s="139" t="s">
        <v>649</v>
      </c>
      <c r="AQ108" s="139" t="s">
        <v>649</v>
      </c>
      <c r="AR108" s="152"/>
      <c r="AS108" s="141"/>
      <c r="AT108" s="158" t="s">
        <v>649</v>
      </c>
      <c r="AU108" s="158" t="s">
        <v>649</v>
      </c>
      <c r="AV108" s="153"/>
      <c r="AW108" s="149"/>
      <c r="AX108" s="149" t="s">
        <v>649</v>
      </c>
      <c r="AY108" s="149" t="s">
        <v>649</v>
      </c>
      <c r="AZ108" s="143"/>
      <c r="BA108" s="143"/>
      <c r="BB108" s="143" t="s">
        <v>649</v>
      </c>
      <c r="BC108" s="143" t="s">
        <v>649</v>
      </c>
      <c r="BD108" s="194">
        <f t="shared" si="12"/>
        <v>25.227789999999999</v>
      </c>
      <c r="BE108" s="194">
        <f>SUM(BD108*K108)</f>
        <v>25.227789999999999</v>
      </c>
      <c r="BF108" s="195" t="s">
        <v>652</v>
      </c>
    </row>
    <row r="109" spans="1:58" ht="18">
      <c r="A109" s="33" t="s">
        <v>296</v>
      </c>
      <c r="B109" s="55" t="s">
        <v>297</v>
      </c>
      <c r="C109" s="44" t="s">
        <v>298</v>
      </c>
      <c r="D109" s="44"/>
      <c r="E109" s="23">
        <v>1</v>
      </c>
      <c r="F109" s="23" t="s">
        <v>299</v>
      </c>
      <c r="G109" s="19"/>
      <c r="H109" s="19"/>
      <c r="I109" s="20"/>
      <c r="J109" s="20"/>
      <c r="K109" s="134">
        <f t="shared" si="0"/>
        <v>1</v>
      </c>
      <c r="L109" s="151">
        <v>10</v>
      </c>
      <c r="M109" s="139">
        <f t="shared" si="8"/>
        <v>10</v>
      </c>
      <c r="N109" s="139" t="s">
        <v>649</v>
      </c>
      <c r="O109" s="139" t="s">
        <v>649</v>
      </c>
      <c r="P109" s="152"/>
      <c r="Q109" s="141"/>
      <c r="R109" s="141" t="s">
        <v>649</v>
      </c>
      <c r="S109" s="141" t="s">
        <v>649</v>
      </c>
      <c r="T109" s="153"/>
      <c r="U109" s="149"/>
      <c r="V109" s="184" t="s">
        <v>649</v>
      </c>
      <c r="W109" s="184" t="s">
        <v>649</v>
      </c>
      <c r="X109" s="154"/>
      <c r="Y109" s="143"/>
      <c r="Z109" s="147" t="s">
        <v>649</v>
      </c>
      <c r="AA109" s="147" t="s">
        <v>649</v>
      </c>
      <c r="AB109" s="151"/>
      <c r="AC109" s="139"/>
      <c r="AD109" s="185" t="s">
        <v>649</v>
      </c>
      <c r="AE109" s="185" t="s">
        <v>649</v>
      </c>
      <c r="AF109" s="141"/>
      <c r="AG109" s="141"/>
      <c r="AH109" s="141" t="s">
        <v>649</v>
      </c>
      <c r="AI109" s="141" t="s">
        <v>649</v>
      </c>
      <c r="AJ109" s="153"/>
      <c r="AK109" s="149"/>
      <c r="AL109" s="149" t="s">
        <v>649</v>
      </c>
      <c r="AM109" s="149" t="s">
        <v>649</v>
      </c>
      <c r="AN109" s="189">
        <v>4.68</v>
      </c>
      <c r="AO109" s="139">
        <f t="shared" si="11"/>
        <v>4.68</v>
      </c>
      <c r="AP109" s="139" t="s">
        <v>649</v>
      </c>
      <c r="AQ109" s="139" t="s">
        <v>649</v>
      </c>
      <c r="AR109" s="152"/>
      <c r="AS109" s="141"/>
      <c r="AT109" s="158" t="s">
        <v>649</v>
      </c>
      <c r="AU109" s="158" t="s">
        <v>649</v>
      </c>
      <c r="AV109" s="153"/>
      <c r="AW109" s="149"/>
      <c r="AX109" s="149" t="s">
        <v>649</v>
      </c>
      <c r="AY109" s="149" t="s">
        <v>649</v>
      </c>
      <c r="AZ109" s="143"/>
      <c r="BA109" s="143"/>
      <c r="BB109" s="143" t="s">
        <v>649</v>
      </c>
      <c r="BC109" s="143" t="s">
        <v>649</v>
      </c>
      <c r="BD109" s="194">
        <f t="shared" si="12"/>
        <v>4.68</v>
      </c>
      <c r="BE109" s="194">
        <f>SUM(BD109*K109)</f>
        <v>4.68</v>
      </c>
      <c r="BF109" s="195" t="s">
        <v>652</v>
      </c>
    </row>
    <row r="110" spans="1:58" ht="18">
      <c r="A110" s="33" t="s">
        <v>300</v>
      </c>
      <c r="B110" s="55" t="s">
        <v>301</v>
      </c>
      <c r="C110" s="44" t="s">
        <v>302</v>
      </c>
      <c r="D110" s="44"/>
      <c r="E110" s="23">
        <v>1</v>
      </c>
      <c r="F110" s="23" t="s">
        <v>73</v>
      </c>
      <c r="G110" s="19"/>
      <c r="H110" s="19"/>
      <c r="I110" s="20"/>
      <c r="J110" s="20"/>
      <c r="K110" s="134">
        <f t="shared" si="0"/>
        <v>1</v>
      </c>
      <c r="L110" s="189">
        <v>15</v>
      </c>
      <c r="M110" s="139">
        <f t="shared" si="8"/>
        <v>15</v>
      </c>
      <c r="N110" s="139" t="s">
        <v>649</v>
      </c>
      <c r="O110" s="139" t="s">
        <v>649</v>
      </c>
      <c r="P110" s="152"/>
      <c r="Q110" s="141"/>
      <c r="R110" s="141" t="s">
        <v>649</v>
      </c>
      <c r="S110" s="141" t="s">
        <v>649</v>
      </c>
      <c r="T110" s="153"/>
      <c r="U110" s="149"/>
      <c r="V110" s="184" t="s">
        <v>649</v>
      </c>
      <c r="W110" s="184" t="s">
        <v>649</v>
      </c>
      <c r="X110" s="154"/>
      <c r="Y110" s="143"/>
      <c r="Z110" s="147" t="s">
        <v>649</v>
      </c>
      <c r="AA110" s="147" t="s">
        <v>649</v>
      </c>
      <c r="AB110" s="151"/>
      <c r="AC110" s="139"/>
      <c r="AD110" s="185" t="s">
        <v>649</v>
      </c>
      <c r="AE110" s="185" t="s">
        <v>649</v>
      </c>
      <c r="AF110" s="141"/>
      <c r="AG110" s="141"/>
      <c r="AH110" s="141" t="s">
        <v>649</v>
      </c>
      <c r="AI110" s="141" t="s">
        <v>649</v>
      </c>
      <c r="AJ110" s="153">
        <v>46</v>
      </c>
      <c r="AK110" s="149">
        <f t="shared" si="10"/>
        <v>46</v>
      </c>
      <c r="AL110" s="149" t="s">
        <v>649</v>
      </c>
      <c r="AM110" s="149" t="s">
        <v>649</v>
      </c>
      <c r="AN110" s="151">
        <v>15.231999999999999</v>
      </c>
      <c r="AO110" s="139">
        <f t="shared" si="11"/>
        <v>15.231999999999999</v>
      </c>
      <c r="AP110" s="139" t="s">
        <v>649</v>
      </c>
      <c r="AQ110" s="139" t="s">
        <v>649</v>
      </c>
      <c r="AR110" s="152"/>
      <c r="AS110" s="141"/>
      <c r="AT110" s="158" t="s">
        <v>649</v>
      </c>
      <c r="AU110" s="158" t="s">
        <v>649</v>
      </c>
      <c r="AV110" s="153"/>
      <c r="AW110" s="149"/>
      <c r="AX110" s="149" t="s">
        <v>649</v>
      </c>
      <c r="AY110" s="149" t="s">
        <v>649</v>
      </c>
      <c r="AZ110" s="143"/>
      <c r="BA110" s="143"/>
      <c r="BB110" s="143" t="s">
        <v>649</v>
      </c>
      <c r="BC110" s="143" t="s">
        <v>649</v>
      </c>
      <c r="BD110" s="194">
        <f t="shared" si="12"/>
        <v>15</v>
      </c>
      <c r="BE110" s="194">
        <f>SUM(BD110*K110)</f>
        <v>15</v>
      </c>
      <c r="BF110" s="195" t="s">
        <v>653</v>
      </c>
    </row>
    <row r="111" spans="1:58" ht="18">
      <c r="A111" s="33" t="s">
        <v>303</v>
      </c>
      <c r="B111" s="33" t="s">
        <v>304</v>
      </c>
      <c r="C111" s="44" t="s">
        <v>305</v>
      </c>
      <c r="D111" s="44" t="s">
        <v>306</v>
      </c>
      <c r="E111" s="23">
        <v>0</v>
      </c>
      <c r="F111" s="24"/>
      <c r="G111" s="19"/>
      <c r="H111" s="19"/>
      <c r="I111" s="20"/>
      <c r="J111" s="20"/>
      <c r="K111" s="134">
        <f t="shared" si="0"/>
        <v>0</v>
      </c>
      <c r="L111" s="151"/>
      <c r="M111" s="139"/>
      <c r="N111" s="139" t="s">
        <v>649</v>
      </c>
      <c r="O111" s="139" t="s">
        <v>649</v>
      </c>
      <c r="P111" s="152"/>
      <c r="Q111" s="141"/>
      <c r="R111" s="141" t="s">
        <v>649</v>
      </c>
      <c r="S111" s="141" t="s">
        <v>649</v>
      </c>
      <c r="T111" s="153"/>
      <c r="U111" s="149"/>
      <c r="V111" s="184" t="s">
        <v>649</v>
      </c>
      <c r="W111" s="184" t="s">
        <v>649</v>
      </c>
      <c r="X111" s="154"/>
      <c r="Y111" s="143"/>
      <c r="Z111" s="147" t="s">
        <v>649</v>
      </c>
      <c r="AA111" s="147" t="s">
        <v>649</v>
      </c>
      <c r="AB111" s="151"/>
      <c r="AC111" s="139"/>
      <c r="AD111" s="185" t="s">
        <v>649</v>
      </c>
      <c r="AE111" s="185" t="s">
        <v>649</v>
      </c>
      <c r="AF111" s="141"/>
      <c r="AG111" s="141"/>
      <c r="AH111" s="141" t="s">
        <v>649</v>
      </c>
      <c r="AI111" s="141" t="s">
        <v>649</v>
      </c>
      <c r="AJ111" s="153"/>
      <c r="AK111" s="149"/>
      <c r="AL111" s="149" t="s">
        <v>649</v>
      </c>
      <c r="AM111" s="149" t="s">
        <v>649</v>
      </c>
      <c r="AN111" s="151"/>
      <c r="AO111" s="139"/>
      <c r="AP111" s="139" t="s">
        <v>649</v>
      </c>
      <c r="AQ111" s="139" t="s">
        <v>649</v>
      </c>
      <c r="AR111" s="152"/>
      <c r="AS111" s="141"/>
      <c r="AT111" s="158" t="s">
        <v>649</v>
      </c>
      <c r="AU111" s="158" t="s">
        <v>649</v>
      </c>
      <c r="AV111" s="153"/>
      <c r="AW111" s="149"/>
      <c r="AX111" s="149" t="s">
        <v>649</v>
      </c>
      <c r="AY111" s="149" t="s">
        <v>649</v>
      </c>
      <c r="AZ111" s="143"/>
      <c r="BA111" s="143"/>
      <c r="BB111" s="143" t="s">
        <v>649</v>
      </c>
      <c r="BC111" s="143" t="s">
        <v>649</v>
      </c>
      <c r="BD111" s="194"/>
      <c r="BE111" s="194"/>
      <c r="BF111" s="195"/>
    </row>
    <row r="112" spans="1:58" ht="18">
      <c r="A112" s="40" t="s">
        <v>307</v>
      </c>
      <c r="B112" s="33" t="s">
        <v>308</v>
      </c>
      <c r="C112" s="33" t="s">
        <v>309</v>
      </c>
      <c r="D112" s="33" t="s">
        <v>310</v>
      </c>
      <c r="E112" s="23">
        <v>10</v>
      </c>
      <c r="F112" s="23" t="s">
        <v>311</v>
      </c>
      <c r="G112" s="42">
        <v>10</v>
      </c>
      <c r="H112" s="42"/>
      <c r="I112" s="20"/>
      <c r="J112" s="20"/>
      <c r="K112" s="134">
        <f t="shared" si="0"/>
        <v>20</v>
      </c>
      <c r="L112" s="151">
        <v>7.05</v>
      </c>
      <c r="M112" s="139">
        <f t="shared" si="8"/>
        <v>141</v>
      </c>
      <c r="N112" s="139" t="s">
        <v>649</v>
      </c>
      <c r="O112" s="139" t="s">
        <v>649</v>
      </c>
      <c r="P112" s="152"/>
      <c r="Q112" s="141"/>
      <c r="R112" s="141" t="s">
        <v>649</v>
      </c>
      <c r="S112" s="141" t="s">
        <v>649</v>
      </c>
      <c r="T112" s="153"/>
      <c r="U112" s="149"/>
      <c r="V112" s="184" t="s">
        <v>649</v>
      </c>
      <c r="W112" s="184" t="s">
        <v>649</v>
      </c>
      <c r="X112" s="154"/>
      <c r="Y112" s="143"/>
      <c r="Z112" s="147" t="s">
        <v>649</v>
      </c>
      <c r="AA112" s="147" t="s">
        <v>649</v>
      </c>
      <c r="AB112" s="151"/>
      <c r="AC112" s="139"/>
      <c r="AD112" s="185" t="s">
        <v>649</v>
      </c>
      <c r="AE112" s="185" t="s">
        <v>649</v>
      </c>
      <c r="AF112" s="191">
        <v>5.95</v>
      </c>
      <c r="AG112" s="141">
        <f t="shared" si="16"/>
        <v>119</v>
      </c>
      <c r="AH112" s="141" t="s">
        <v>649</v>
      </c>
      <c r="AI112" s="141" t="s">
        <v>649</v>
      </c>
      <c r="AJ112" s="153">
        <v>6.5</v>
      </c>
      <c r="AK112" s="149">
        <f t="shared" si="10"/>
        <v>130</v>
      </c>
      <c r="AL112" s="149" t="s">
        <v>649</v>
      </c>
      <c r="AM112" s="149" t="s">
        <v>649</v>
      </c>
      <c r="AN112" s="151">
        <v>20.84</v>
      </c>
      <c r="AO112" s="139">
        <f t="shared" si="11"/>
        <v>416.8</v>
      </c>
      <c r="AP112" s="139" t="s">
        <v>649</v>
      </c>
      <c r="AQ112" s="139" t="s">
        <v>649</v>
      </c>
      <c r="AR112" s="152"/>
      <c r="AS112" s="141"/>
      <c r="AT112" s="158" t="s">
        <v>649</v>
      </c>
      <c r="AU112" s="158" t="s">
        <v>649</v>
      </c>
      <c r="AV112" s="153"/>
      <c r="AW112" s="149"/>
      <c r="AX112" s="149" t="s">
        <v>649</v>
      </c>
      <c r="AY112" s="149" t="s">
        <v>649</v>
      </c>
      <c r="AZ112" s="143"/>
      <c r="BA112" s="143"/>
      <c r="BB112" s="143" t="s">
        <v>649</v>
      </c>
      <c r="BC112" s="143" t="s">
        <v>649</v>
      </c>
      <c r="BD112" s="194">
        <f t="shared" si="12"/>
        <v>5.95</v>
      </c>
      <c r="BE112" s="194">
        <f>SUM(BD112*K112)</f>
        <v>119</v>
      </c>
      <c r="BF112" s="195" t="s">
        <v>658</v>
      </c>
    </row>
    <row r="113" spans="1:58" ht="18">
      <c r="A113" s="40" t="s">
        <v>307</v>
      </c>
      <c r="B113" s="33" t="s">
        <v>312</v>
      </c>
      <c r="C113" s="33" t="s">
        <v>313</v>
      </c>
      <c r="D113" s="33" t="s">
        <v>310</v>
      </c>
      <c r="E113" s="23">
        <v>0</v>
      </c>
      <c r="F113" s="23"/>
      <c r="G113" s="42"/>
      <c r="H113" s="42"/>
      <c r="I113" s="20"/>
      <c r="J113" s="20"/>
      <c r="K113" s="134">
        <f t="shared" si="0"/>
        <v>0</v>
      </c>
      <c r="L113" s="151"/>
      <c r="M113" s="139"/>
      <c r="N113" s="139" t="s">
        <v>649</v>
      </c>
      <c r="O113" s="139" t="s">
        <v>649</v>
      </c>
      <c r="P113" s="152"/>
      <c r="Q113" s="141"/>
      <c r="R113" s="141" t="s">
        <v>649</v>
      </c>
      <c r="S113" s="141" t="s">
        <v>649</v>
      </c>
      <c r="T113" s="153"/>
      <c r="U113" s="149"/>
      <c r="V113" s="184" t="s">
        <v>649</v>
      </c>
      <c r="W113" s="184" t="s">
        <v>649</v>
      </c>
      <c r="X113" s="154"/>
      <c r="Y113" s="143"/>
      <c r="Z113" s="147" t="s">
        <v>649</v>
      </c>
      <c r="AA113" s="147" t="s">
        <v>649</v>
      </c>
      <c r="AB113" s="151"/>
      <c r="AC113" s="139"/>
      <c r="AD113" s="185" t="s">
        <v>649</v>
      </c>
      <c r="AE113" s="185" t="s">
        <v>649</v>
      </c>
      <c r="AF113" s="141"/>
      <c r="AG113" s="141"/>
      <c r="AH113" s="141" t="s">
        <v>649</v>
      </c>
      <c r="AI113" s="141" t="s">
        <v>649</v>
      </c>
      <c r="AJ113" s="153"/>
      <c r="AK113" s="149"/>
      <c r="AL113" s="149" t="s">
        <v>649</v>
      </c>
      <c r="AM113" s="149" t="s">
        <v>649</v>
      </c>
      <c r="AN113" s="151"/>
      <c r="AO113" s="139"/>
      <c r="AP113" s="139" t="s">
        <v>649</v>
      </c>
      <c r="AQ113" s="139" t="s">
        <v>649</v>
      </c>
      <c r="AR113" s="152"/>
      <c r="AS113" s="141"/>
      <c r="AT113" s="158" t="s">
        <v>649</v>
      </c>
      <c r="AU113" s="158" t="s">
        <v>649</v>
      </c>
      <c r="AV113" s="153"/>
      <c r="AW113" s="149"/>
      <c r="AX113" s="149" t="s">
        <v>649</v>
      </c>
      <c r="AY113" s="149" t="s">
        <v>649</v>
      </c>
      <c r="AZ113" s="143"/>
      <c r="BA113" s="143"/>
      <c r="BB113" s="143" t="s">
        <v>649</v>
      </c>
      <c r="BC113" s="143" t="s">
        <v>649</v>
      </c>
      <c r="BD113" s="194"/>
      <c r="BE113" s="194"/>
      <c r="BF113" s="195"/>
    </row>
    <row r="114" spans="1:58" ht="18">
      <c r="A114" s="40" t="s">
        <v>314</v>
      </c>
      <c r="B114" s="33" t="s">
        <v>315</v>
      </c>
      <c r="C114" s="33" t="s">
        <v>316</v>
      </c>
      <c r="D114" s="33" t="s">
        <v>310</v>
      </c>
      <c r="E114" s="23">
        <v>0</v>
      </c>
      <c r="F114" s="23"/>
      <c r="G114" s="42"/>
      <c r="H114" s="42"/>
      <c r="I114" s="20"/>
      <c r="J114" s="20"/>
      <c r="K114" s="134">
        <f t="shared" si="0"/>
        <v>0</v>
      </c>
      <c r="L114" s="151"/>
      <c r="M114" s="139"/>
      <c r="N114" s="139" t="s">
        <v>649</v>
      </c>
      <c r="O114" s="139" t="s">
        <v>649</v>
      </c>
      <c r="P114" s="152"/>
      <c r="Q114" s="141"/>
      <c r="R114" s="141" t="s">
        <v>649</v>
      </c>
      <c r="S114" s="141" t="s">
        <v>649</v>
      </c>
      <c r="T114" s="153"/>
      <c r="U114" s="149"/>
      <c r="V114" s="184" t="s">
        <v>649</v>
      </c>
      <c r="W114" s="184" t="s">
        <v>649</v>
      </c>
      <c r="X114" s="154"/>
      <c r="Y114" s="143"/>
      <c r="Z114" s="147" t="s">
        <v>649</v>
      </c>
      <c r="AA114" s="147" t="s">
        <v>649</v>
      </c>
      <c r="AB114" s="151"/>
      <c r="AC114" s="139"/>
      <c r="AD114" s="185" t="s">
        <v>649</v>
      </c>
      <c r="AE114" s="185" t="s">
        <v>649</v>
      </c>
      <c r="AF114" s="141"/>
      <c r="AG114" s="141"/>
      <c r="AH114" s="141" t="s">
        <v>649</v>
      </c>
      <c r="AI114" s="141" t="s">
        <v>649</v>
      </c>
      <c r="AJ114" s="153"/>
      <c r="AK114" s="149"/>
      <c r="AL114" s="149" t="s">
        <v>649</v>
      </c>
      <c r="AM114" s="149" t="s">
        <v>649</v>
      </c>
      <c r="AN114" s="151"/>
      <c r="AO114" s="139"/>
      <c r="AP114" s="139" t="s">
        <v>649</v>
      </c>
      <c r="AQ114" s="139" t="s">
        <v>649</v>
      </c>
      <c r="AR114" s="152"/>
      <c r="AS114" s="141"/>
      <c r="AT114" s="158" t="s">
        <v>649</v>
      </c>
      <c r="AU114" s="158" t="s">
        <v>649</v>
      </c>
      <c r="AV114" s="153"/>
      <c r="AW114" s="149"/>
      <c r="AX114" s="149" t="s">
        <v>649</v>
      </c>
      <c r="AY114" s="149" t="s">
        <v>649</v>
      </c>
      <c r="AZ114" s="143"/>
      <c r="BA114" s="143"/>
      <c r="BB114" s="143" t="s">
        <v>649</v>
      </c>
      <c r="BC114" s="143" t="s">
        <v>649</v>
      </c>
      <c r="BD114" s="194"/>
      <c r="BE114" s="194"/>
      <c r="BF114" s="195"/>
    </row>
    <row r="115" spans="1:58" ht="18">
      <c r="A115" s="40" t="s">
        <v>317</v>
      </c>
      <c r="B115" s="40" t="s">
        <v>318</v>
      </c>
      <c r="C115" s="33"/>
      <c r="D115" s="40" t="s">
        <v>319</v>
      </c>
      <c r="E115" s="23">
        <v>0</v>
      </c>
      <c r="F115" s="23"/>
      <c r="G115" s="42">
        <v>6</v>
      </c>
      <c r="H115" s="42"/>
      <c r="I115" s="20"/>
      <c r="J115" s="20"/>
      <c r="K115" s="134">
        <f t="shared" si="0"/>
        <v>6</v>
      </c>
      <c r="L115" s="189">
        <v>24</v>
      </c>
      <c r="M115" s="139">
        <f t="shared" si="8"/>
        <v>144</v>
      </c>
      <c r="N115" s="139" t="s">
        <v>649</v>
      </c>
      <c r="O115" s="139" t="s">
        <v>649</v>
      </c>
      <c r="P115" s="152"/>
      <c r="Q115" s="141"/>
      <c r="R115" s="141" t="s">
        <v>649</v>
      </c>
      <c r="S115" s="141" t="s">
        <v>649</v>
      </c>
      <c r="T115" s="153"/>
      <c r="U115" s="149"/>
      <c r="V115" s="184" t="s">
        <v>649</v>
      </c>
      <c r="W115" s="184" t="s">
        <v>649</v>
      </c>
      <c r="X115" s="154"/>
      <c r="Y115" s="143"/>
      <c r="Z115" s="147" t="s">
        <v>649</v>
      </c>
      <c r="AA115" s="147" t="s">
        <v>649</v>
      </c>
      <c r="AB115" s="151"/>
      <c r="AC115" s="139"/>
      <c r="AD115" s="185" t="s">
        <v>649</v>
      </c>
      <c r="AE115" s="185" t="s">
        <v>649</v>
      </c>
      <c r="AF115" s="141"/>
      <c r="AG115" s="141"/>
      <c r="AH115" s="141" t="s">
        <v>649</v>
      </c>
      <c r="AI115" s="141" t="s">
        <v>649</v>
      </c>
      <c r="AJ115" s="153"/>
      <c r="AK115" s="149"/>
      <c r="AL115" s="149" t="s">
        <v>649</v>
      </c>
      <c r="AM115" s="149" t="s">
        <v>649</v>
      </c>
      <c r="AN115" s="151"/>
      <c r="AO115" s="139"/>
      <c r="AP115" s="139" t="s">
        <v>649</v>
      </c>
      <c r="AQ115" s="139" t="s">
        <v>649</v>
      </c>
      <c r="AR115" s="152"/>
      <c r="AS115" s="141"/>
      <c r="AT115" s="158" t="s">
        <v>649</v>
      </c>
      <c r="AU115" s="158" t="s">
        <v>649</v>
      </c>
      <c r="AV115" s="153"/>
      <c r="AW115" s="149"/>
      <c r="AX115" s="149" t="s">
        <v>649</v>
      </c>
      <c r="AY115" s="149" t="s">
        <v>649</v>
      </c>
      <c r="AZ115" s="143"/>
      <c r="BA115" s="143"/>
      <c r="BB115" s="143" t="s">
        <v>649</v>
      </c>
      <c r="BC115" s="143" t="s">
        <v>649</v>
      </c>
      <c r="BD115" s="194">
        <f t="shared" si="12"/>
        <v>24</v>
      </c>
      <c r="BE115" s="194">
        <f t="shared" ref="BE115:BE121" si="17">SUM(BD115*K115)</f>
        <v>144</v>
      </c>
      <c r="BF115" s="195" t="s">
        <v>653</v>
      </c>
    </row>
    <row r="116" spans="1:58" ht="18">
      <c r="A116" s="21" t="s">
        <v>320</v>
      </c>
      <c r="B116" s="91" t="s">
        <v>321</v>
      </c>
      <c r="C116" s="91" t="s">
        <v>322</v>
      </c>
      <c r="D116" s="91" t="s">
        <v>323</v>
      </c>
      <c r="E116" s="92"/>
      <c r="F116" s="24"/>
      <c r="G116" s="42">
        <v>4</v>
      </c>
      <c r="H116" s="42" t="s">
        <v>324</v>
      </c>
      <c r="I116" s="20"/>
      <c r="J116" s="20"/>
      <c r="K116" s="135">
        <f t="shared" si="0"/>
        <v>4</v>
      </c>
      <c r="L116" s="189">
        <v>21</v>
      </c>
      <c r="M116" s="139">
        <f t="shared" si="8"/>
        <v>84</v>
      </c>
      <c r="N116" s="139" t="s">
        <v>649</v>
      </c>
      <c r="O116" s="139" t="s">
        <v>649</v>
      </c>
      <c r="P116" s="152"/>
      <c r="Q116" s="141"/>
      <c r="R116" s="141" t="s">
        <v>649</v>
      </c>
      <c r="S116" s="141" t="s">
        <v>649</v>
      </c>
      <c r="T116" s="153"/>
      <c r="U116" s="149"/>
      <c r="V116" s="184" t="s">
        <v>649</v>
      </c>
      <c r="W116" s="184" t="s">
        <v>649</v>
      </c>
      <c r="X116" s="154"/>
      <c r="Y116" s="143"/>
      <c r="Z116" s="147" t="s">
        <v>649</v>
      </c>
      <c r="AA116" s="147" t="s">
        <v>649</v>
      </c>
      <c r="AB116" s="151"/>
      <c r="AC116" s="139"/>
      <c r="AD116" s="185" t="s">
        <v>649</v>
      </c>
      <c r="AE116" s="185" t="s">
        <v>649</v>
      </c>
      <c r="AF116" s="141"/>
      <c r="AG116" s="141"/>
      <c r="AH116" s="141" t="s">
        <v>649</v>
      </c>
      <c r="AI116" s="141" t="s">
        <v>649</v>
      </c>
      <c r="AJ116" s="153">
        <v>214</v>
      </c>
      <c r="AK116" s="149">
        <f t="shared" si="10"/>
        <v>856</v>
      </c>
      <c r="AL116" s="149" t="s">
        <v>649</v>
      </c>
      <c r="AM116" s="149" t="s">
        <v>649</v>
      </c>
      <c r="AN116" s="151"/>
      <c r="AO116" s="139"/>
      <c r="AP116" s="139" t="s">
        <v>649</v>
      </c>
      <c r="AQ116" s="139" t="s">
        <v>649</v>
      </c>
      <c r="AR116" s="152"/>
      <c r="AS116" s="141"/>
      <c r="AT116" s="158" t="s">
        <v>649</v>
      </c>
      <c r="AU116" s="158" t="s">
        <v>649</v>
      </c>
      <c r="AV116" s="153"/>
      <c r="AW116" s="149"/>
      <c r="AX116" s="149" t="s">
        <v>649</v>
      </c>
      <c r="AY116" s="149" t="s">
        <v>649</v>
      </c>
      <c r="AZ116" s="143"/>
      <c r="BA116" s="143"/>
      <c r="BB116" s="143" t="s">
        <v>649</v>
      </c>
      <c r="BC116" s="143" t="s">
        <v>649</v>
      </c>
      <c r="BD116" s="194">
        <f t="shared" si="12"/>
        <v>21</v>
      </c>
      <c r="BE116" s="194">
        <f t="shared" si="17"/>
        <v>84</v>
      </c>
      <c r="BF116" s="195" t="s">
        <v>653</v>
      </c>
    </row>
    <row r="117" spans="1:58" ht="18">
      <c r="A117" s="26" t="s">
        <v>325</v>
      </c>
      <c r="B117" s="30" t="s">
        <v>326</v>
      </c>
      <c r="C117" s="30" t="s">
        <v>322</v>
      </c>
      <c r="D117" s="30" t="s">
        <v>323</v>
      </c>
      <c r="E117" s="93"/>
      <c r="F117" s="24"/>
      <c r="G117" s="42">
        <v>4</v>
      </c>
      <c r="H117" s="42" t="s">
        <v>324</v>
      </c>
      <c r="I117" s="20"/>
      <c r="J117" s="20"/>
      <c r="K117" s="135">
        <f t="shared" si="0"/>
        <v>4</v>
      </c>
      <c r="L117" s="189">
        <v>58</v>
      </c>
      <c r="M117" s="139">
        <f t="shared" si="8"/>
        <v>232</v>
      </c>
      <c r="N117" s="139" t="s">
        <v>649</v>
      </c>
      <c r="O117" s="139" t="s">
        <v>649</v>
      </c>
      <c r="P117" s="152"/>
      <c r="Q117" s="141"/>
      <c r="R117" s="141" t="s">
        <v>649</v>
      </c>
      <c r="S117" s="141" t="s">
        <v>649</v>
      </c>
      <c r="T117" s="153"/>
      <c r="U117" s="149"/>
      <c r="V117" s="184" t="s">
        <v>649</v>
      </c>
      <c r="W117" s="184" t="s">
        <v>649</v>
      </c>
      <c r="X117" s="154"/>
      <c r="Y117" s="143"/>
      <c r="Z117" s="147" t="s">
        <v>649</v>
      </c>
      <c r="AA117" s="147" t="s">
        <v>649</v>
      </c>
      <c r="AB117" s="151"/>
      <c r="AC117" s="139"/>
      <c r="AD117" s="185" t="s">
        <v>649</v>
      </c>
      <c r="AE117" s="185" t="s">
        <v>649</v>
      </c>
      <c r="AF117" s="141"/>
      <c r="AG117" s="141"/>
      <c r="AH117" s="141" t="s">
        <v>649</v>
      </c>
      <c r="AI117" s="141" t="s">
        <v>649</v>
      </c>
      <c r="AJ117" s="153">
        <v>105</v>
      </c>
      <c r="AK117" s="149">
        <f t="shared" si="10"/>
        <v>420</v>
      </c>
      <c r="AL117" s="149" t="s">
        <v>649</v>
      </c>
      <c r="AM117" s="149" t="s">
        <v>649</v>
      </c>
      <c r="AN117" s="151"/>
      <c r="AO117" s="139"/>
      <c r="AP117" s="139" t="s">
        <v>649</v>
      </c>
      <c r="AQ117" s="139" t="s">
        <v>649</v>
      </c>
      <c r="AR117" s="152"/>
      <c r="AS117" s="141"/>
      <c r="AT117" s="158" t="s">
        <v>649</v>
      </c>
      <c r="AU117" s="158" t="s">
        <v>649</v>
      </c>
      <c r="AV117" s="153"/>
      <c r="AW117" s="149"/>
      <c r="AX117" s="149" t="s">
        <v>649</v>
      </c>
      <c r="AY117" s="149" t="s">
        <v>649</v>
      </c>
      <c r="AZ117" s="143"/>
      <c r="BA117" s="143"/>
      <c r="BB117" s="143" t="s">
        <v>649</v>
      </c>
      <c r="BC117" s="143" t="s">
        <v>649</v>
      </c>
      <c r="BD117" s="194">
        <f t="shared" si="12"/>
        <v>58</v>
      </c>
      <c r="BE117" s="194">
        <f t="shared" si="17"/>
        <v>232</v>
      </c>
      <c r="BF117" s="195" t="s">
        <v>653</v>
      </c>
    </row>
    <row r="118" spans="1:58" ht="18">
      <c r="A118" s="26" t="s">
        <v>327</v>
      </c>
      <c r="B118" s="30" t="s">
        <v>328</v>
      </c>
      <c r="C118" s="30" t="s">
        <v>329</v>
      </c>
      <c r="D118" s="94"/>
      <c r="E118" s="93"/>
      <c r="F118" s="24"/>
      <c r="G118" s="42">
        <v>10</v>
      </c>
      <c r="H118" s="42" t="s">
        <v>330</v>
      </c>
      <c r="I118" s="20"/>
      <c r="J118" s="20"/>
      <c r="K118" s="135">
        <f t="shared" si="0"/>
        <v>10</v>
      </c>
      <c r="L118" s="189">
        <v>98.75</v>
      </c>
      <c r="M118" s="139">
        <f t="shared" si="8"/>
        <v>987.5</v>
      </c>
      <c r="N118" s="139" t="s">
        <v>649</v>
      </c>
      <c r="O118" s="139" t="s">
        <v>649</v>
      </c>
      <c r="P118" s="152"/>
      <c r="Q118" s="141"/>
      <c r="R118" s="141" t="s">
        <v>649</v>
      </c>
      <c r="S118" s="141" t="s">
        <v>649</v>
      </c>
      <c r="T118" s="153"/>
      <c r="U118" s="149"/>
      <c r="V118" s="184" t="s">
        <v>649</v>
      </c>
      <c r="W118" s="184" t="s">
        <v>649</v>
      </c>
      <c r="X118" s="154"/>
      <c r="Y118" s="143"/>
      <c r="Z118" s="147" t="s">
        <v>649</v>
      </c>
      <c r="AA118" s="147" t="s">
        <v>649</v>
      </c>
      <c r="AB118" s="151"/>
      <c r="AC118" s="139"/>
      <c r="AD118" s="185" t="s">
        <v>649</v>
      </c>
      <c r="AE118" s="185" t="s">
        <v>649</v>
      </c>
      <c r="AF118" s="141"/>
      <c r="AG118" s="141"/>
      <c r="AH118" s="141" t="s">
        <v>649</v>
      </c>
      <c r="AI118" s="141" t="s">
        <v>649</v>
      </c>
      <c r="AJ118" s="153">
        <v>224</v>
      </c>
      <c r="AK118" s="149">
        <f t="shared" si="10"/>
        <v>2240</v>
      </c>
      <c r="AL118" s="149" t="s">
        <v>649</v>
      </c>
      <c r="AM118" s="149" t="s">
        <v>649</v>
      </c>
      <c r="AN118" s="151"/>
      <c r="AO118" s="139"/>
      <c r="AP118" s="139" t="s">
        <v>649</v>
      </c>
      <c r="AQ118" s="139" t="s">
        <v>649</v>
      </c>
      <c r="AR118" s="152"/>
      <c r="AS118" s="141"/>
      <c r="AT118" s="158" t="s">
        <v>649</v>
      </c>
      <c r="AU118" s="158" t="s">
        <v>649</v>
      </c>
      <c r="AV118" s="153"/>
      <c r="AW118" s="149"/>
      <c r="AX118" s="149" t="s">
        <v>649</v>
      </c>
      <c r="AY118" s="149" t="s">
        <v>649</v>
      </c>
      <c r="AZ118" s="143"/>
      <c r="BA118" s="143"/>
      <c r="BB118" s="143" t="s">
        <v>649</v>
      </c>
      <c r="BC118" s="143" t="s">
        <v>649</v>
      </c>
      <c r="BD118" s="194">
        <f t="shared" si="12"/>
        <v>98.75</v>
      </c>
      <c r="BE118" s="194">
        <f t="shared" si="17"/>
        <v>987.5</v>
      </c>
      <c r="BF118" s="195" t="s">
        <v>653</v>
      </c>
    </row>
    <row r="119" spans="1:58" ht="18">
      <c r="A119" s="26" t="s">
        <v>331</v>
      </c>
      <c r="B119" s="30" t="s">
        <v>332</v>
      </c>
      <c r="C119" s="30" t="s">
        <v>333</v>
      </c>
      <c r="D119" s="94"/>
      <c r="E119" s="93"/>
      <c r="F119" s="24"/>
      <c r="G119" s="42">
        <v>1</v>
      </c>
      <c r="H119" s="42" t="s">
        <v>73</v>
      </c>
      <c r="I119" s="20"/>
      <c r="J119" s="20"/>
      <c r="K119" s="135">
        <f t="shared" si="0"/>
        <v>1</v>
      </c>
      <c r="L119" s="189">
        <v>69.5</v>
      </c>
      <c r="M119" s="139">
        <f t="shared" si="8"/>
        <v>69.5</v>
      </c>
      <c r="N119" s="139" t="s">
        <v>649</v>
      </c>
      <c r="O119" s="139" t="s">
        <v>649</v>
      </c>
      <c r="P119" s="152"/>
      <c r="Q119" s="141"/>
      <c r="R119" s="141" t="s">
        <v>649</v>
      </c>
      <c r="S119" s="141" t="s">
        <v>649</v>
      </c>
      <c r="T119" s="153"/>
      <c r="U119" s="149"/>
      <c r="V119" s="184" t="s">
        <v>649</v>
      </c>
      <c r="W119" s="184" t="s">
        <v>649</v>
      </c>
      <c r="X119" s="154"/>
      <c r="Y119" s="143"/>
      <c r="Z119" s="147" t="s">
        <v>649</v>
      </c>
      <c r="AA119" s="147" t="s">
        <v>649</v>
      </c>
      <c r="AB119" s="151"/>
      <c r="AC119" s="139"/>
      <c r="AD119" s="185" t="s">
        <v>649</v>
      </c>
      <c r="AE119" s="185" t="s">
        <v>649</v>
      </c>
      <c r="AF119" s="141"/>
      <c r="AG119" s="141"/>
      <c r="AH119" s="141" t="s">
        <v>649</v>
      </c>
      <c r="AI119" s="141" t="s">
        <v>649</v>
      </c>
      <c r="AJ119" s="153">
        <v>69.7</v>
      </c>
      <c r="AK119" s="149">
        <f t="shared" si="10"/>
        <v>69.7</v>
      </c>
      <c r="AL119" s="149" t="s">
        <v>649</v>
      </c>
      <c r="AM119" s="149" t="s">
        <v>649</v>
      </c>
      <c r="AN119" s="151"/>
      <c r="AO119" s="139"/>
      <c r="AP119" s="139" t="s">
        <v>649</v>
      </c>
      <c r="AQ119" s="139" t="s">
        <v>649</v>
      </c>
      <c r="AR119" s="152"/>
      <c r="AS119" s="141"/>
      <c r="AT119" s="158" t="s">
        <v>649</v>
      </c>
      <c r="AU119" s="158" t="s">
        <v>649</v>
      </c>
      <c r="AV119" s="153"/>
      <c r="AW119" s="149"/>
      <c r="AX119" s="149" t="s">
        <v>649</v>
      </c>
      <c r="AY119" s="149" t="s">
        <v>649</v>
      </c>
      <c r="AZ119" s="143"/>
      <c r="BA119" s="143"/>
      <c r="BB119" s="143" t="s">
        <v>649</v>
      </c>
      <c r="BC119" s="143" t="s">
        <v>649</v>
      </c>
      <c r="BD119" s="194">
        <f t="shared" si="12"/>
        <v>69.5</v>
      </c>
      <c r="BE119" s="194">
        <f t="shared" si="17"/>
        <v>69.5</v>
      </c>
      <c r="BF119" s="195" t="s">
        <v>653</v>
      </c>
    </row>
    <row r="120" spans="1:58" ht="18">
      <c r="A120" s="26" t="s">
        <v>334</v>
      </c>
      <c r="B120" s="30" t="s">
        <v>332</v>
      </c>
      <c r="C120" s="30" t="s">
        <v>335</v>
      </c>
      <c r="D120" s="94"/>
      <c r="E120" s="93"/>
      <c r="F120" s="24"/>
      <c r="G120" s="42">
        <v>3</v>
      </c>
      <c r="H120" s="42" t="s">
        <v>55</v>
      </c>
      <c r="I120" s="20"/>
      <c r="J120" s="20"/>
      <c r="K120" s="135">
        <f t="shared" si="0"/>
        <v>3</v>
      </c>
      <c r="L120" s="189">
        <v>28.8</v>
      </c>
      <c r="M120" s="139">
        <f t="shared" si="8"/>
        <v>86.4</v>
      </c>
      <c r="N120" s="139" t="s">
        <v>649</v>
      </c>
      <c r="O120" s="139" t="s">
        <v>649</v>
      </c>
      <c r="P120" s="152"/>
      <c r="Q120" s="141"/>
      <c r="R120" s="141" t="s">
        <v>649</v>
      </c>
      <c r="S120" s="141" t="s">
        <v>649</v>
      </c>
      <c r="T120" s="153"/>
      <c r="U120" s="149"/>
      <c r="V120" s="184" t="s">
        <v>649</v>
      </c>
      <c r="W120" s="184" t="s">
        <v>649</v>
      </c>
      <c r="X120" s="154"/>
      <c r="Y120" s="143"/>
      <c r="Z120" s="147" t="s">
        <v>649</v>
      </c>
      <c r="AA120" s="147" t="s">
        <v>649</v>
      </c>
      <c r="AB120" s="151"/>
      <c r="AC120" s="139"/>
      <c r="AD120" s="185" t="s">
        <v>649</v>
      </c>
      <c r="AE120" s="185" t="s">
        <v>649</v>
      </c>
      <c r="AF120" s="141"/>
      <c r="AG120" s="141"/>
      <c r="AH120" s="141" t="s">
        <v>649</v>
      </c>
      <c r="AI120" s="141" t="s">
        <v>649</v>
      </c>
      <c r="AJ120" s="153">
        <v>30.1</v>
      </c>
      <c r="AK120" s="149">
        <f t="shared" si="10"/>
        <v>90.300000000000011</v>
      </c>
      <c r="AL120" s="149" t="s">
        <v>649</v>
      </c>
      <c r="AM120" s="149" t="s">
        <v>649</v>
      </c>
      <c r="AN120" s="151"/>
      <c r="AO120" s="139"/>
      <c r="AP120" s="139" t="s">
        <v>649</v>
      </c>
      <c r="AQ120" s="139" t="s">
        <v>649</v>
      </c>
      <c r="AR120" s="152"/>
      <c r="AS120" s="141"/>
      <c r="AT120" s="158" t="s">
        <v>649</v>
      </c>
      <c r="AU120" s="158" t="s">
        <v>649</v>
      </c>
      <c r="AV120" s="153"/>
      <c r="AW120" s="149"/>
      <c r="AX120" s="149" t="s">
        <v>649</v>
      </c>
      <c r="AY120" s="149" t="s">
        <v>649</v>
      </c>
      <c r="AZ120" s="143"/>
      <c r="BA120" s="143"/>
      <c r="BB120" s="143" t="s">
        <v>649</v>
      </c>
      <c r="BC120" s="143" t="s">
        <v>649</v>
      </c>
      <c r="BD120" s="194">
        <f t="shared" si="12"/>
        <v>28.8</v>
      </c>
      <c r="BE120" s="194">
        <f t="shared" si="17"/>
        <v>86.4</v>
      </c>
      <c r="BF120" s="195" t="s">
        <v>653</v>
      </c>
    </row>
    <row r="121" spans="1:58" ht="18">
      <c r="A121" s="26" t="s">
        <v>336</v>
      </c>
      <c r="B121" s="30" t="s">
        <v>337</v>
      </c>
      <c r="C121" s="30" t="s">
        <v>338</v>
      </c>
      <c r="D121" s="94"/>
      <c r="E121" s="93"/>
      <c r="F121" s="24"/>
      <c r="G121" s="42">
        <v>5</v>
      </c>
      <c r="H121" s="42" t="s">
        <v>55</v>
      </c>
      <c r="I121" s="20"/>
      <c r="J121" s="20"/>
      <c r="K121" s="135">
        <f t="shared" si="0"/>
        <v>5</v>
      </c>
      <c r="L121" s="189">
        <v>9</v>
      </c>
      <c r="M121" s="139">
        <f t="shared" si="8"/>
        <v>45</v>
      </c>
      <c r="N121" s="139" t="s">
        <v>649</v>
      </c>
      <c r="O121" s="139" t="s">
        <v>649</v>
      </c>
      <c r="P121" s="152"/>
      <c r="Q121" s="141"/>
      <c r="R121" s="141" t="s">
        <v>649</v>
      </c>
      <c r="S121" s="141" t="s">
        <v>649</v>
      </c>
      <c r="T121" s="153"/>
      <c r="U121" s="149"/>
      <c r="V121" s="184" t="s">
        <v>649</v>
      </c>
      <c r="W121" s="184" t="s">
        <v>649</v>
      </c>
      <c r="X121" s="154"/>
      <c r="Y121" s="143"/>
      <c r="Z121" s="147" t="s">
        <v>649</v>
      </c>
      <c r="AA121" s="147" t="s">
        <v>649</v>
      </c>
      <c r="AB121" s="151"/>
      <c r="AC121" s="139"/>
      <c r="AD121" s="185" t="s">
        <v>649</v>
      </c>
      <c r="AE121" s="185" t="s">
        <v>649</v>
      </c>
      <c r="AF121" s="141"/>
      <c r="AG121" s="141"/>
      <c r="AH121" s="141" t="s">
        <v>649</v>
      </c>
      <c r="AI121" s="141" t="s">
        <v>649</v>
      </c>
      <c r="AJ121" s="153">
        <v>10</v>
      </c>
      <c r="AK121" s="149">
        <f t="shared" si="10"/>
        <v>50</v>
      </c>
      <c r="AL121" s="149" t="s">
        <v>649</v>
      </c>
      <c r="AM121" s="149" t="s">
        <v>649</v>
      </c>
      <c r="AN121" s="151"/>
      <c r="AO121" s="139"/>
      <c r="AP121" s="139" t="s">
        <v>649</v>
      </c>
      <c r="AQ121" s="139" t="s">
        <v>649</v>
      </c>
      <c r="AR121" s="152"/>
      <c r="AS121" s="141"/>
      <c r="AT121" s="158" t="s">
        <v>649</v>
      </c>
      <c r="AU121" s="158" t="s">
        <v>649</v>
      </c>
      <c r="AV121" s="153"/>
      <c r="AW121" s="149"/>
      <c r="AX121" s="149" t="s">
        <v>649</v>
      </c>
      <c r="AY121" s="149" t="s">
        <v>649</v>
      </c>
      <c r="AZ121" s="143"/>
      <c r="BA121" s="143"/>
      <c r="BB121" s="143" t="s">
        <v>649</v>
      </c>
      <c r="BC121" s="143" t="s">
        <v>649</v>
      </c>
      <c r="BD121" s="194">
        <f t="shared" si="12"/>
        <v>9</v>
      </c>
      <c r="BE121" s="194">
        <f t="shared" si="17"/>
        <v>45</v>
      </c>
      <c r="BF121" s="195" t="s">
        <v>653</v>
      </c>
    </row>
    <row r="122" spans="1:58" ht="18">
      <c r="A122" s="95"/>
      <c r="B122" s="94"/>
      <c r="C122" s="94"/>
      <c r="D122" s="94"/>
      <c r="E122" s="96"/>
      <c r="F122" s="24"/>
      <c r="G122" s="19"/>
      <c r="H122" s="19"/>
      <c r="I122" s="20"/>
      <c r="J122" s="20"/>
      <c r="K122" s="135">
        <f t="shared" si="0"/>
        <v>0</v>
      </c>
      <c r="L122" s="151"/>
      <c r="M122" s="139"/>
      <c r="N122" s="139" t="s">
        <v>649</v>
      </c>
      <c r="O122" s="139" t="s">
        <v>649</v>
      </c>
      <c r="P122" s="152"/>
      <c r="Q122" s="141"/>
      <c r="R122" s="141" t="s">
        <v>649</v>
      </c>
      <c r="S122" s="141" t="s">
        <v>649</v>
      </c>
      <c r="T122" s="153"/>
      <c r="U122" s="149"/>
      <c r="V122" s="184" t="s">
        <v>649</v>
      </c>
      <c r="W122" s="184" t="s">
        <v>649</v>
      </c>
      <c r="X122" s="154"/>
      <c r="Y122" s="143"/>
      <c r="Z122" s="147" t="s">
        <v>649</v>
      </c>
      <c r="AA122" s="147" t="s">
        <v>649</v>
      </c>
      <c r="AB122" s="151"/>
      <c r="AC122" s="139"/>
      <c r="AD122" s="185" t="s">
        <v>649</v>
      </c>
      <c r="AE122" s="185" t="s">
        <v>649</v>
      </c>
      <c r="AF122" s="141"/>
      <c r="AG122" s="141"/>
      <c r="AH122" s="141" t="s">
        <v>649</v>
      </c>
      <c r="AI122" s="141" t="s">
        <v>649</v>
      </c>
      <c r="AJ122" s="153"/>
      <c r="AK122" s="149"/>
      <c r="AL122" s="149" t="s">
        <v>649</v>
      </c>
      <c r="AM122" s="149" t="s">
        <v>649</v>
      </c>
      <c r="AN122" s="151"/>
      <c r="AO122" s="139"/>
      <c r="AP122" s="139" t="s">
        <v>649</v>
      </c>
      <c r="AQ122" s="139" t="s">
        <v>649</v>
      </c>
      <c r="AR122" s="152"/>
      <c r="AS122" s="141"/>
      <c r="AT122" s="158" t="s">
        <v>649</v>
      </c>
      <c r="AU122" s="158" t="s">
        <v>649</v>
      </c>
      <c r="AV122" s="153"/>
      <c r="AW122" s="149"/>
      <c r="AX122" s="149" t="s">
        <v>649</v>
      </c>
      <c r="AY122" s="149" t="s">
        <v>649</v>
      </c>
      <c r="AZ122" s="143"/>
      <c r="BA122" s="143"/>
      <c r="BB122" s="143" t="s">
        <v>649</v>
      </c>
      <c r="BC122" s="143" t="s">
        <v>649</v>
      </c>
      <c r="BD122" s="194"/>
      <c r="BE122" s="194"/>
      <c r="BF122" s="195"/>
    </row>
    <row r="123" spans="1:58" ht="140.5">
      <c r="A123" s="97" t="s">
        <v>339</v>
      </c>
      <c r="B123" s="98" t="s">
        <v>340</v>
      </c>
      <c r="C123" s="99" t="s">
        <v>341</v>
      </c>
      <c r="D123" s="37" t="s">
        <v>342</v>
      </c>
      <c r="E123" s="100"/>
      <c r="F123" s="23"/>
      <c r="G123" s="42">
        <v>4</v>
      </c>
      <c r="H123" s="19"/>
      <c r="I123" s="20"/>
      <c r="J123" s="20"/>
      <c r="K123" s="135">
        <f t="shared" si="0"/>
        <v>4</v>
      </c>
      <c r="L123" s="151"/>
      <c r="M123" s="139"/>
      <c r="N123" s="139" t="s">
        <v>649</v>
      </c>
      <c r="O123" s="139" t="s">
        <v>649</v>
      </c>
      <c r="P123" s="152"/>
      <c r="Q123" s="141"/>
      <c r="R123" s="141" t="s">
        <v>649</v>
      </c>
      <c r="S123" s="141" t="s">
        <v>649</v>
      </c>
      <c r="T123" s="153"/>
      <c r="U123" s="149"/>
      <c r="V123" s="184" t="s">
        <v>649</v>
      </c>
      <c r="W123" s="184" t="s">
        <v>649</v>
      </c>
      <c r="X123" s="154"/>
      <c r="Y123" s="143"/>
      <c r="Z123" s="147" t="s">
        <v>649</v>
      </c>
      <c r="AA123" s="147" t="s">
        <v>649</v>
      </c>
      <c r="AB123" s="151"/>
      <c r="AC123" s="139"/>
      <c r="AD123" s="185" t="s">
        <v>649</v>
      </c>
      <c r="AE123" s="185" t="s">
        <v>649</v>
      </c>
      <c r="AF123" s="141"/>
      <c r="AG123" s="141"/>
      <c r="AH123" s="141" t="s">
        <v>649</v>
      </c>
      <c r="AI123" s="141" t="s">
        <v>649</v>
      </c>
      <c r="AJ123" s="189">
        <v>243</v>
      </c>
      <c r="AK123" s="149">
        <f t="shared" si="10"/>
        <v>972</v>
      </c>
      <c r="AL123" s="149" t="s">
        <v>649</v>
      </c>
      <c r="AM123" s="149" t="s">
        <v>649</v>
      </c>
      <c r="AN123" s="151"/>
      <c r="AO123" s="139"/>
      <c r="AP123" s="139" t="s">
        <v>649</v>
      </c>
      <c r="AQ123" s="139" t="s">
        <v>649</v>
      </c>
      <c r="AR123" s="152"/>
      <c r="AS123" s="141"/>
      <c r="AT123" s="158" t="s">
        <v>649</v>
      </c>
      <c r="AU123" s="158" t="s">
        <v>649</v>
      </c>
      <c r="AV123" s="153"/>
      <c r="AW123" s="149"/>
      <c r="AX123" s="149" t="s">
        <v>649</v>
      </c>
      <c r="AY123" s="149" t="s">
        <v>649</v>
      </c>
      <c r="AZ123" s="143"/>
      <c r="BA123" s="143"/>
      <c r="BB123" s="143" t="s">
        <v>649</v>
      </c>
      <c r="BC123" s="143" t="s">
        <v>649</v>
      </c>
      <c r="BD123" s="194">
        <f t="shared" si="12"/>
        <v>243</v>
      </c>
      <c r="BE123" s="194">
        <f>SUM(BD123*K123)</f>
        <v>972</v>
      </c>
      <c r="BF123" s="195" t="s">
        <v>663</v>
      </c>
    </row>
    <row r="124" spans="1:58" ht="108">
      <c r="A124" s="40" t="s">
        <v>343</v>
      </c>
      <c r="B124" s="101" t="s">
        <v>344</v>
      </c>
      <c r="C124" s="102" t="s">
        <v>345</v>
      </c>
      <c r="D124" s="40" t="s">
        <v>346</v>
      </c>
      <c r="E124" s="103">
        <v>0</v>
      </c>
      <c r="F124" s="23"/>
      <c r="G124" s="42"/>
      <c r="H124" s="19"/>
      <c r="I124" s="20"/>
      <c r="J124" s="20"/>
      <c r="K124" s="135">
        <f t="shared" si="0"/>
        <v>0</v>
      </c>
      <c r="L124" s="151"/>
      <c r="M124" s="139"/>
      <c r="N124" s="139" t="s">
        <v>649</v>
      </c>
      <c r="O124" s="139" t="s">
        <v>649</v>
      </c>
      <c r="P124" s="152"/>
      <c r="Q124" s="141"/>
      <c r="R124" s="141" t="s">
        <v>649</v>
      </c>
      <c r="S124" s="141" t="s">
        <v>649</v>
      </c>
      <c r="T124" s="153"/>
      <c r="U124" s="149"/>
      <c r="V124" s="184" t="s">
        <v>649</v>
      </c>
      <c r="W124" s="184" t="s">
        <v>649</v>
      </c>
      <c r="X124" s="154"/>
      <c r="Y124" s="143"/>
      <c r="Z124" s="147" t="s">
        <v>649</v>
      </c>
      <c r="AA124" s="147" t="s">
        <v>649</v>
      </c>
      <c r="AB124" s="151"/>
      <c r="AC124" s="139"/>
      <c r="AD124" s="185" t="s">
        <v>649</v>
      </c>
      <c r="AE124" s="185" t="s">
        <v>649</v>
      </c>
      <c r="AF124" s="141"/>
      <c r="AG124" s="141"/>
      <c r="AH124" s="141" t="s">
        <v>649</v>
      </c>
      <c r="AI124" s="141" t="s">
        <v>649</v>
      </c>
      <c r="AJ124" s="153"/>
      <c r="AK124" s="149"/>
      <c r="AL124" s="149" t="s">
        <v>649</v>
      </c>
      <c r="AM124" s="149" t="s">
        <v>649</v>
      </c>
      <c r="AN124" s="151"/>
      <c r="AO124" s="139"/>
      <c r="AP124" s="139" t="s">
        <v>649</v>
      </c>
      <c r="AQ124" s="139" t="s">
        <v>649</v>
      </c>
      <c r="AR124" s="152"/>
      <c r="AS124" s="141"/>
      <c r="AT124" s="158" t="s">
        <v>649</v>
      </c>
      <c r="AU124" s="158" t="s">
        <v>649</v>
      </c>
      <c r="AV124" s="153"/>
      <c r="AW124" s="149"/>
      <c r="AX124" s="149" t="s">
        <v>649</v>
      </c>
      <c r="AY124" s="149" t="s">
        <v>649</v>
      </c>
      <c r="AZ124" s="143"/>
      <c r="BA124" s="143"/>
      <c r="BB124" s="143" t="s">
        <v>649</v>
      </c>
      <c r="BC124" s="143" t="s">
        <v>649</v>
      </c>
      <c r="BD124" s="194"/>
      <c r="BE124" s="194"/>
      <c r="BF124" s="195"/>
    </row>
    <row r="125" spans="1:58" ht="90">
      <c r="A125" s="104" t="s">
        <v>347</v>
      </c>
      <c r="B125" s="105" t="s">
        <v>348</v>
      </c>
      <c r="C125" s="102" t="s">
        <v>349</v>
      </c>
      <c r="D125" s="40" t="s">
        <v>346</v>
      </c>
      <c r="E125" s="103">
        <v>0</v>
      </c>
      <c r="F125" s="23"/>
      <c r="G125" s="42"/>
      <c r="H125" s="19"/>
      <c r="I125" s="20"/>
      <c r="J125" s="20"/>
      <c r="K125" s="135">
        <f t="shared" si="0"/>
        <v>0</v>
      </c>
      <c r="L125" s="151"/>
      <c r="M125" s="139"/>
      <c r="N125" s="139" t="s">
        <v>649</v>
      </c>
      <c r="O125" s="139" t="s">
        <v>649</v>
      </c>
      <c r="P125" s="152"/>
      <c r="Q125" s="141"/>
      <c r="R125" s="141" t="s">
        <v>649</v>
      </c>
      <c r="S125" s="141" t="s">
        <v>649</v>
      </c>
      <c r="T125" s="153"/>
      <c r="U125" s="149"/>
      <c r="V125" s="184" t="s">
        <v>649</v>
      </c>
      <c r="W125" s="184" t="s">
        <v>649</v>
      </c>
      <c r="X125" s="154"/>
      <c r="Y125" s="143"/>
      <c r="Z125" s="147" t="s">
        <v>649</v>
      </c>
      <c r="AA125" s="147" t="s">
        <v>649</v>
      </c>
      <c r="AB125" s="151"/>
      <c r="AC125" s="139"/>
      <c r="AD125" s="185" t="s">
        <v>649</v>
      </c>
      <c r="AE125" s="185" t="s">
        <v>649</v>
      </c>
      <c r="AF125" s="141"/>
      <c r="AG125" s="141"/>
      <c r="AH125" s="141" t="s">
        <v>649</v>
      </c>
      <c r="AI125" s="141" t="s">
        <v>649</v>
      </c>
      <c r="AJ125" s="153"/>
      <c r="AK125" s="149"/>
      <c r="AL125" s="149" t="s">
        <v>649</v>
      </c>
      <c r="AM125" s="149" t="s">
        <v>649</v>
      </c>
      <c r="AN125" s="151"/>
      <c r="AO125" s="139"/>
      <c r="AP125" s="139" t="s">
        <v>649</v>
      </c>
      <c r="AQ125" s="139" t="s">
        <v>649</v>
      </c>
      <c r="AR125" s="152"/>
      <c r="AS125" s="141"/>
      <c r="AT125" s="158" t="s">
        <v>649</v>
      </c>
      <c r="AU125" s="158" t="s">
        <v>649</v>
      </c>
      <c r="AV125" s="153"/>
      <c r="AW125" s="149"/>
      <c r="AX125" s="149" t="s">
        <v>649</v>
      </c>
      <c r="AY125" s="149" t="s">
        <v>649</v>
      </c>
      <c r="AZ125" s="143"/>
      <c r="BA125" s="143"/>
      <c r="BB125" s="143" t="s">
        <v>649</v>
      </c>
      <c r="BC125" s="143" t="s">
        <v>649</v>
      </c>
      <c r="BD125" s="194"/>
      <c r="BE125" s="194"/>
      <c r="BF125" s="195"/>
    </row>
    <row r="126" spans="1:58" ht="108">
      <c r="A126" s="106" t="s">
        <v>350</v>
      </c>
      <c r="B126" s="107" t="s">
        <v>351</v>
      </c>
      <c r="C126" s="108" t="s">
        <v>352</v>
      </c>
      <c r="D126" s="40" t="s">
        <v>353</v>
      </c>
      <c r="E126" s="103">
        <v>0</v>
      </c>
      <c r="F126" s="23"/>
      <c r="G126" s="19"/>
      <c r="H126" s="19"/>
      <c r="I126" s="20"/>
      <c r="J126" s="20"/>
      <c r="K126" s="135">
        <f t="shared" si="0"/>
        <v>0</v>
      </c>
      <c r="L126" s="151"/>
      <c r="M126" s="139"/>
      <c r="N126" s="139" t="s">
        <v>649</v>
      </c>
      <c r="O126" s="139" t="s">
        <v>649</v>
      </c>
      <c r="P126" s="152"/>
      <c r="Q126" s="141"/>
      <c r="R126" s="141" t="s">
        <v>649</v>
      </c>
      <c r="S126" s="141" t="s">
        <v>649</v>
      </c>
      <c r="T126" s="153"/>
      <c r="U126" s="149"/>
      <c r="V126" s="184" t="s">
        <v>649</v>
      </c>
      <c r="W126" s="184" t="s">
        <v>649</v>
      </c>
      <c r="X126" s="154"/>
      <c r="Y126" s="143"/>
      <c r="Z126" s="147" t="s">
        <v>649</v>
      </c>
      <c r="AA126" s="147" t="s">
        <v>649</v>
      </c>
      <c r="AB126" s="151"/>
      <c r="AC126" s="139"/>
      <c r="AD126" s="185" t="s">
        <v>649</v>
      </c>
      <c r="AE126" s="185" t="s">
        <v>649</v>
      </c>
      <c r="AF126" s="141"/>
      <c r="AG126" s="141"/>
      <c r="AH126" s="141" t="s">
        <v>649</v>
      </c>
      <c r="AI126" s="141" t="s">
        <v>649</v>
      </c>
      <c r="AJ126" s="153"/>
      <c r="AK126" s="149"/>
      <c r="AL126" s="149" t="s">
        <v>649</v>
      </c>
      <c r="AM126" s="149" t="s">
        <v>649</v>
      </c>
      <c r="AN126" s="151"/>
      <c r="AO126" s="139"/>
      <c r="AP126" s="139" t="s">
        <v>649</v>
      </c>
      <c r="AQ126" s="139" t="s">
        <v>649</v>
      </c>
      <c r="AR126" s="152"/>
      <c r="AS126" s="141"/>
      <c r="AT126" s="158" t="s">
        <v>649</v>
      </c>
      <c r="AU126" s="158" t="s">
        <v>649</v>
      </c>
      <c r="AV126" s="153"/>
      <c r="AW126" s="149"/>
      <c r="AX126" s="149" t="s">
        <v>649</v>
      </c>
      <c r="AY126" s="149" t="s">
        <v>649</v>
      </c>
      <c r="AZ126" s="143"/>
      <c r="BA126" s="143"/>
      <c r="BB126" s="143" t="s">
        <v>649</v>
      </c>
      <c r="BC126" s="143" t="s">
        <v>649</v>
      </c>
      <c r="BD126" s="194"/>
      <c r="BE126" s="194"/>
      <c r="BF126" s="195"/>
    </row>
    <row r="127" spans="1:58" ht="108">
      <c r="A127" s="106" t="s">
        <v>354</v>
      </c>
      <c r="B127" s="107" t="s">
        <v>351</v>
      </c>
      <c r="C127" s="108" t="s">
        <v>355</v>
      </c>
      <c r="D127" s="40" t="s">
        <v>353</v>
      </c>
      <c r="E127" s="103">
        <v>0</v>
      </c>
      <c r="F127" s="23"/>
      <c r="G127" s="19"/>
      <c r="H127" s="19"/>
      <c r="I127" s="20"/>
      <c r="J127" s="20"/>
      <c r="K127" s="135">
        <f t="shared" si="0"/>
        <v>0</v>
      </c>
      <c r="L127" s="151"/>
      <c r="M127" s="139"/>
      <c r="N127" s="139" t="s">
        <v>649</v>
      </c>
      <c r="O127" s="139" t="s">
        <v>649</v>
      </c>
      <c r="P127" s="152"/>
      <c r="Q127" s="141"/>
      <c r="R127" s="141" t="s">
        <v>649</v>
      </c>
      <c r="S127" s="141" t="s">
        <v>649</v>
      </c>
      <c r="T127" s="153"/>
      <c r="U127" s="149"/>
      <c r="V127" s="184" t="s">
        <v>649</v>
      </c>
      <c r="W127" s="184" t="s">
        <v>649</v>
      </c>
      <c r="X127" s="154"/>
      <c r="Y127" s="143"/>
      <c r="Z127" s="147" t="s">
        <v>649</v>
      </c>
      <c r="AA127" s="147" t="s">
        <v>649</v>
      </c>
      <c r="AB127" s="151"/>
      <c r="AC127" s="139"/>
      <c r="AD127" s="185" t="s">
        <v>649</v>
      </c>
      <c r="AE127" s="185" t="s">
        <v>649</v>
      </c>
      <c r="AF127" s="141"/>
      <c r="AG127" s="141"/>
      <c r="AH127" s="141" t="s">
        <v>649</v>
      </c>
      <c r="AI127" s="141" t="s">
        <v>649</v>
      </c>
      <c r="AJ127" s="153"/>
      <c r="AK127" s="149"/>
      <c r="AL127" s="149" t="s">
        <v>649</v>
      </c>
      <c r="AM127" s="149" t="s">
        <v>649</v>
      </c>
      <c r="AN127" s="151"/>
      <c r="AO127" s="139"/>
      <c r="AP127" s="139" t="s">
        <v>649</v>
      </c>
      <c r="AQ127" s="139" t="s">
        <v>649</v>
      </c>
      <c r="AR127" s="152"/>
      <c r="AS127" s="141"/>
      <c r="AT127" s="158" t="s">
        <v>649</v>
      </c>
      <c r="AU127" s="158" t="s">
        <v>649</v>
      </c>
      <c r="AV127" s="153"/>
      <c r="AW127" s="149"/>
      <c r="AX127" s="149" t="s">
        <v>649</v>
      </c>
      <c r="AY127" s="149" t="s">
        <v>649</v>
      </c>
      <c r="AZ127" s="143"/>
      <c r="BA127" s="143"/>
      <c r="BB127" s="143" t="s">
        <v>649</v>
      </c>
      <c r="BC127" s="143" t="s">
        <v>649</v>
      </c>
      <c r="BD127" s="194"/>
      <c r="BE127" s="194"/>
      <c r="BF127" s="195"/>
    </row>
    <row r="128" spans="1:58" ht="90">
      <c r="A128" s="104" t="s">
        <v>356</v>
      </c>
      <c r="B128" s="107" t="s">
        <v>351</v>
      </c>
      <c r="C128" s="108" t="s">
        <v>357</v>
      </c>
      <c r="D128" s="109" t="s">
        <v>358</v>
      </c>
      <c r="E128" s="103">
        <v>0</v>
      </c>
      <c r="F128" s="24"/>
      <c r="G128" s="19"/>
      <c r="H128" s="19"/>
      <c r="I128" s="20"/>
      <c r="J128" s="20"/>
      <c r="K128" s="135">
        <f t="shared" si="0"/>
        <v>0</v>
      </c>
      <c r="L128" s="151"/>
      <c r="M128" s="139"/>
      <c r="N128" s="139" t="s">
        <v>649</v>
      </c>
      <c r="O128" s="139" t="s">
        <v>649</v>
      </c>
      <c r="P128" s="152"/>
      <c r="Q128" s="141"/>
      <c r="R128" s="141" t="s">
        <v>649</v>
      </c>
      <c r="S128" s="141" t="s">
        <v>649</v>
      </c>
      <c r="T128" s="153"/>
      <c r="U128" s="149"/>
      <c r="V128" s="184" t="s">
        <v>649</v>
      </c>
      <c r="W128" s="184" t="s">
        <v>649</v>
      </c>
      <c r="X128" s="154"/>
      <c r="Y128" s="143"/>
      <c r="Z128" s="147" t="s">
        <v>649</v>
      </c>
      <c r="AA128" s="147" t="s">
        <v>649</v>
      </c>
      <c r="AB128" s="151"/>
      <c r="AC128" s="139"/>
      <c r="AD128" s="185" t="s">
        <v>649</v>
      </c>
      <c r="AE128" s="185" t="s">
        <v>649</v>
      </c>
      <c r="AF128" s="141"/>
      <c r="AG128" s="141"/>
      <c r="AH128" s="141" t="s">
        <v>649</v>
      </c>
      <c r="AI128" s="141" t="s">
        <v>649</v>
      </c>
      <c r="AJ128" s="153"/>
      <c r="AK128" s="149"/>
      <c r="AL128" s="149" t="s">
        <v>649</v>
      </c>
      <c r="AM128" s="149" t="s">
        <v>649</v>
      </c>
      <c r="AN128" s="151"/>
      <c r="AO128" s="139"/>
      <c r="AP128" s="139" t="s">
        <v>649</v>
      </c>
      <c r="AQ128" s="139" t="s">
        <v>649</v>
      </c>
      <c r="AR128" s="152"/>
      <c r="AS128" s="141"/>
      <c r="AT128" s="158" t="s">
        <v>649</v>
      </c>
      <c r="AU128" s="158" t="s">
        <v>649</v>
      </c>
      <c r="AV128" s="153"/>
      <c r="AW128" s="149"/>
      <c r="AX128" s="149" t="s">
        <v>649</v>
      </c>
      <c r="AY128" s="149" t="s">
        <v>649</v>
      </c>
      <c r="AZ128" s="143"/>
      <c r="BA128" s="143"/>
      <c r="BB128" s="143" t="s">
        <v>649</v>
      </c>
      <c r="BC128" s="143" t="s">
        <v>649</v>
      </c>
      <c r="BD128" s="194"/>
      <c r="BE128" s="194"/>
      <c r="BF128" s="195"/>
    </row>
    <row r="129" spans="1:58" ht="144">
      <c r="A129" s="104" t="s">
        <v>359</v>
      </c>
      <c r="B129" s="107" t="s">
        <v>351</v>
      </c>
      <c r="C129" s="102" t="s">
        <v>360</v>
      </c>
      <c r="D129" s="110" t="s">
        <v>361</v>
      </c>
      <c r="E129" s="103">
        <v>2</v>
      </c>
      <c r="F129" s="23" t="s">
        <v>55</v>
      </c>
      <c r="G129" s="19"/>
      <c r="H129" s="19"/>
      <c r="I129" s="20"/>
      <c r="J129" s="20"/>
      <c r="K129" s="135">
        <f t="shared" si="0"/>
        <v>2</v>
      </c>
      <c r="L129" s="151"/>
      <c r="M129" s="139"/>
      <c r="N129" s="139" t="s">
        <v>649</v>
      </c>
      <c r="O129" s="139" t="s">
        <v>649</v>
      </c>
      <c r="P129" s="152"/>
      <c r="Q129" s="141"/>
      <c r="R129" s="141" t="s">
        <v>649</v>
      </c>
      <c r="S129" s="141" t="s">
        <v>649</v>
      </c>
      <c r="T129" s="153"/>
      <c r="U129" s="149"/>
      <c r="V129" s="184" t="s">
        <v>649</v>
      </c>
      <c r="W129" s="184" t="s">
        <v>649</v>
      </c>
      <c r="X129" s="154"/>
      <c r="Y129" s="143"/>
      <c r="Z129" s="147" t="s">
        <v>649</v>
      </c>
      <c r="AA129" s="147" t="s">
        <v>649</v>
      </c>
      <c r="AB129" s="151"/>
      <c r="AC129" s="139"/>
      <c r="AD129" s="185" t="s">
        <v>649</v>
      </c>
      <c r="AE129" s="185" t="s">
        <v>649</v>
      </c>
      <c r="AF129" s="141"/>
      <c r="AG129" s="141"/>
      <c r="AH129" s="141" t="s">
        <v>649</v>
      </c>
      <c r="AI129" s="141" t="s">
        <v>649</v>
      </c>
      <c r="AJ129" s="189">
        <v>185.4</v>
      </c>
      <c r="AK129" s="149">
        <f t="shared" si="10"/>
        <v>370.8</v>
      </c>
      <c r="AL129" s="149" t="s">
        <v>649</v>
      </c>
      <c r="AM129" s="149" t="s">
        <v>649</v>
      </c>
      <c r="AN129" s="151"/>
      <c r="AO129" s="139"/>
      <c r="AP129" s="139" t="s">
        <v>649</v>
      </c>
      <c r="AQ129" s="139" t="s">
        <v>649</v>
      </c>
      <c r="AR129" s="152"/>
      <c r="AS129" s="141"/>
      <c r="AT129" s="158" t="s">
        <v>649</v>
      </c>
      <c r="AU129" s="158" t="s">
        <v>649</v>
      </c>
      <c r="AV129" s="153"/>
      <c r="AW129" s="149"/>
      <c r="AX129" s="149" t="s">
        <v>649</v>
      </c>
      <c r="AY129" s="149" t="s">
        <v>649</v>
      </c>
      <c r="AZ129" s="143"/>
      <c r="BA129" s="143"/>
      <c r="BB129" s="143" t="s">
        <v>649</v>
      </c>
      <c r="BC129" s="143" t="s">
        <v>649</v>
      </c>
      <c r="BD129" s="194">
        <f t="shared" si="12"/>
        <v>185.4</v>
      </c>
      <c r="BE129" s="194">
        <f>SUM(BD129*K129)</f>
        <v>370.8</v>
      </c>
      <c r="BF129" s="195" t="s">
        <v>663</v>
      </c>
    </row>
    <row r="130" spans="1:58" ht="144">
      <c r="A130" s="104" t="s">
        <v>362</v>
      </c>
      <c r="B130" s="107" t="s">
        <v>351</v>
      </c>
      <c r="C130" s="102" t="s">
        <v>360</v>
      </c>
      <c r="D130" s="110" t="s">
        <v>361</v>
      </c>
      <c r="E130" s="103">
        <v>2</v>
      </c>
      <c r="F130" s="23" t="s">
        <v>55</v>
      </c>
      <c r="G130" s="19"/>
      <c r="H130" s="19"/>
      <c r="I130" s="20"/>
      <c r="J130" s="20"/>
      <c r="K130" s="135">
        <f t="shared" si="0"/>
        <v>2</v>
      </c>
      <c r="L130" s="151"/>
      <c r="M130" s="139"/>
      <c r="N130" s="139" t="s">
        <v>649</v>
      </c>
      <c r="O130" s="139" t="s">
        <v>649</v>
      </c>
      <c r="P130" s="152"/>
      <c r="Q130" s="141"/>
      <c r="R130" s="141" t="s">
        <v>649</v>
      </c>
      <c r="S130" s="141" t="s">
        <v>649</v>
      </c>
      <c r="T130" s="153"/>
      <c r="U130" s="149"/>
      <c r="V130" s="184" t="s">
        <v>649</v>
      </c>
      <c r="W130" s="184" t="s">
        <v>649</v>
      </c>
      <c r="X130" s="154"/>
      <c r="Y130" s="143"/>
      <c r="Z130" s="147" t="s">
        <v>649</v>
      </c>
      <c r="AA130" s="147" t="s">
        <v>649</v>
      </c>
      <c r="AB130" s="151"/>
      <c r="AC130" s="139"/>
      <c r="AD130" s="185" t="s">
        <v>649</v>
      </c>
      <c r="AE130" s="185" t="s">
        <v>649</v>
      </c>
      <c r="AF130" s="141"/>
      <c r="AG130" s="141"/>
      <c r="AH130" s="141" t="s">
        <v>649</v>
      </c>
      <c r="AI130" s="141" t="s">
        <v>649</v>
      </c>
      <c r="AJ130" s="189">
        <v>185.4</v>
      </c>
      <c r="AK130" s="149">
        <f t="shared" si="10"/>
        <v>370.8</v>
      </c>
      <c r="AL130" s="149" t="s">
        <v>649</v>
      </c>
      <c r="AM130" s="149" t="s">
        <v>649</v>
      </c>
      <c r="AN130" s="151"/>
      <c r="AO130" s="139"/>
      <c r="AP130" s="139" t="s">
        <v>649</v>
      </c>
      <c r="AQ130" s="139" t="s">
        <v>649</v>
      </c>
      <c r="AR130" s="152"/>
      <c r="AS130" s="141"/>
      <c r="AT130" s="158" t="s">
        <v>649</v>
      </c>
      <c r="AU130" s="158" t="s">
        <v>649</v>
      </c>
      <c r="AV130" s="153"/>
      <c r="AW130" s="149"/>
      <c r="AX130" s="149" t="s">
        <v>649</v>
      </c>
      <c r="AY130" s="149" t="s">
        <v>649</v>
      </c>
      <c r="AZ130" s="143"/>
      <c r="BA130" s="143"/>
      <c r="BB130" s="143" t="s">
        <v>649</v>
      </c>
      <c r="BC130" s="143" t="s">
        <v>649</v>
      </c>
      <c r="BD130" s="194">
        <f t="shared" si="12"/>
        <v>185.4</v>
      </c>
      <c r="BE130" s="194">
        <f>SUM(BD130*K130)</f>
        <v>370.8</v>
      </c>
      <c r="BF130" s="195" t="s">
        <v>663</v>
      </c>
    </row>
    <row r="131" spans="1:58" ht="90">
      <c r="A131" s="111" t="s">
        <v>363</v>
      </c>
      <c r="B131" s="107" t="s">
        <v>351</v>
      </c>
      <c r="C131" s="108" t="s">
        <v>364</v>
      </c>
      <c r="D131" s="67" t="s">
        <v>346</v>
      </c>
      <c r="E131" s="103">
        <v>0</v>
      </c>
      <c r="F131" s="24"/>
      <c r="G131" s="19"/>
      <c r="H131" s="19"/>
      <c r="I131" s="20"/>
      <c r="J131" s="20"/>
      <c r="K131" s="135">
        <f t="shared" si="0"/>
        <v>0</v>
      </c>
      <c r="L131" s="151"/>
      <c r="M131" s="139"/>
      <c r="N131" s="139" t="s">
        <v>649</v>
      </c>
      <c r="O131" s="139" t="s">
        <v>649</v>
      </c>
      <c r="P131" s="152"/>
      <c r="Q131" s="141"/>
      <c r="R131" s="141" t="s">
        <v>649</v>
      </c>
      <c r="S131" s="141" t="s">
        <v>649</v>
      </c>
      <c r="T131" s="153"/>
      <c r="U131" s="149"/>
      <c r="V131" s="184" t="s">
        <v>649</v>
      </c>
      <c r="W131" s="184" t="s">
        <v>649</v>
      </c>
      <c r="X131" s="154"/>
      <c r="Y131" s="143"/>
      <c r="Z131" s="147" t="s">
        <v>649</v>
      </c>
      <c r="AA131" s="147" t="s">
        <v>649</v>
      </c>
      <c r="AB131" s="151"/>
      <c r="AC131" s="139"/>
      <c r="AD131" s="185" t="s">
        <v>649</v>
      </c>
      <c r="AE131" s="185" t="s">
        <v>649</v>
      </c>
      <c r="AF131" s="141"/>
      <c r="AG131" s="141"/>
      <c r="AH131" s="141" t="s">
        <v>649</v>
      </c>
      <c r="AI131" s="141" t="s">
        <v>649</v>
      </c>
      <c r="AJ131" s="153"/>
      <c r="AK131" s="149"/>
      <c r="AL131" s="149" t="s">
        <v>649</v>
      </c>
      <c r="AM131" s="149" t="s">
        <v>649</v>
      </c>
      <c r="AN131" s="151"/>
      <c r="AO131" s="139"/>
      <c r="AP131" s="139" t="s">
        <v>649</v>
      </c>
      <c r="AQ131" s="139" t="s">
        <v>649</v>
      </c>
      <c r="AR131" s="152"/>
      <c r="AS131" s="141"/>
      <c r="AT131" s="158" t="s">
        <v>649</v>
      </c>
      <c r="AU131" s="158" t="s">
        <v>649</v>
      </c>
      <c r="AV131" s="153"/>
      <c r="AW131" s="149"/>
      <c r="AX131" s="149" t="s">
        <v>649</v>
      </c>
      <c r="AY131" s="149" t="s">
        <v>649</v>
      </c>
      <c r="AZ131" s="143"/>
      <c r="BA131" s="143"/>
      <c r="BB131" s="143" t="s">
        <v>649</v>
      </c>
      <c r="BC131" s="143" t="s">
        <v>649</v>
      </c>
      <c r="BD131" s="194"/>
      <c r="BE131" s="194"/>
      <c r="BF131" s="195"/>
    </row>
    <row r="132" spans="1:58" ht="126">
      <c r="A132" s="104" t="s">
        <v>365</v>
      </c>
      <c r="B132" s="107" t="s">
        <v>351</v>
      </c>
      <c r="C132" s="108" t="s">
        <v>366</v>
      </c>
      <c r="D132" s="40" t="s">
        <v>346</v>
      </c>
      <c r="E132" s="112" t="s">
        <v>367</v>
      </c>
      <c r="F132" s="24"/>
      <c r="G132" s="19"/>
      <c r="H132" s="19"/>
      <c r="I132" s="20"/>
      <c r="J132" s="69"/>
      <c r="K132" s="136">
        <f t="shared" si="0"/>
        <v>0</v>
      </c>
      <c r="L132" s="151"/>
      <c r="M132" s="139"/>
      <c r="N132" s="139" t="s">
        <v>649</v>
      </c>
      <c r="O132" s="139" t="s">
        <v>649</v>
      </c>
      <c r="P132" s="152"/>
      <c r="Q132" s="141"/>
      <c r="R132" s="141" t="s">
        <v>649</v>
      </c>
      <c r="S132" s="141" t="s">
        <v>649</v>
      </c>
      <c r="T132" s="153"/>
      <c r="U132" s="149"/>
      <c r="V132" s="184" t="s">
        <v>649</v>
      </c>
      <c r="W132" s="184" t="s">
        <v>649</v>
      </c>
      <c r="X132" s="154"/>
      <c r="Y132" s="143"/>
      <c r="Z132" s="147" t="s">
        <v>649</v>
      </c>
      <c r="AA132" s="147" t="s">
        <v>649</v>
      </c>
      <c r="AB132" s="151"/>
      <c r="AC132" s="139"/>
      <c r="AD132" s="185" t="s">
        <v>649</v>
      </c>
      <c r="AE132" s="185" t="s">
        <v>649</v>
      </c>
      <c r="AF132" s="141"/>
      <c r="AG132" s="141"/>
      <c r="AH132" s="141" t="s">
        <v>649</v>
      </c>
      <c r="AI132" s="141" t="s">
        <v>649</v>
      </c>
      <c r="AJ132" s="153"/>
      <c r="AK132" s="149"/>
      <c r="AL132" s="149" t="s">
        <v>649</v>
      </c>
      <c r="AM132" s="149" t="s">
        <v>649</v>
      </c>
      <c r="AN132" s="151"/>
      <c r="AO132" s="139"/>
      <c r="AP132" s="139" t="s">
        <v>649</v>
      </c>
      <c r="AQ132" s="139" t="s">
        <v>649</v>
      </c>
      <c r="AR132" s="152"/>
      <c r="AS132" s="141"/>
      <c r="AT132" s="158" t="s">
        <v>649</v>
      </c>
      <c r="AU132" s="158" t="s">
        <v>649</v>
      </c>
      <c r="AV132" s="153"/>
      <c r="AW132" s="149"/>
      <c r="AX132" s="149" t="s">
        <v>649</v>
      </c>
      <c r="AY132" s="149" t="s">
        <v>649</v>
      </c>
      <c r="AZ132" s="143"/>
      <c r="BA132" s="143"/>
      <c r="BB132" s="143" t="s">
        <v>649</v>
      </c>
      <c r="BC132" s="143" t="s">
        <v>649</v>
      </c>
      <c r="BD132" s="194"/>
      <c r="BE132" s="194"/>
      <c r="BF132" s="195"/>
    </row>
    <row r="133" spans="1:58" ht="126">
      <c r="A133" s="104" t="s">
        <v>368</v>
      </c>
      <c r="B133" s="107" t="s">
        <v>351</v>
      </c>
      <c r="C133" s="102" t="s">
        <v>369</v>
      </c>
      <c r="D133" s="110" t="s">
        <v>361</v>
      </c>
      <c r="E133" s="103">
        <v>0</v>
      </c>
      <c r="F133" s="23"/>
      <c r="G133" s="19"/>
      <c r="H133" s="19"/>
      <c r="I133" s="20"/>
      <c r="J133" s="20"/>
      <c r="K133" s="135">
        <f t="shared" si="0"/>
        <v>0</v>
      </c>
      <c r="L133" s="151"/>
      <c r="M133" s="139"/>
      <c r="N133" s="139" t="s">
        <v>649</v>
      </c>
      <c r="O133" s="139" t="s">
        <v>649</v>
      </c>
      <c r="P133" s="152"/>
      <c r="Q133" s="141"/>
      <c r="R133" s="141" t="s">
        <v>649</v>
      </c>
      <c r="S133" s="141" t="s">
        <v>649</v>
      </c>
      <c r="T133" s="153"/>
      <c r="U133" s="149"/>
      <c r="V133" s="184" t="s">
        <v>649</v>
      </c>
      <c r="W133" s="184" t="s">
        <v>649</v>
      </c>
      <c r="X133" s="154"/>
      <c r="Y133" s="143"/>
      <c r="Z133" s="147" t="s">
        <v>649</v>
      </c>
      <c r="AA133" s="147" t="s">
        <v>649</v>
      </c>
      <c r="AB133" s="151"/>
      <c r="AC133" s="139"/>
      <c r="AD133" s="185" t="s">
        <v>649</v>
      </c>
      <c r="AE133" s="185" t="s">
        <v>649</v>
      </c>
      <c r="AF133" s="141"/>
      <c r="AG133" s="141"/>
      <c r="AH133" s="141" t="s">
        <v>649</v>
      </c>
      <c r="AI133" s="141" t="s">
        <v>649</v>
      </c>
      <c r="AJ133" s="153"/>
      <c r="AK133" s="149"/>
      <c r="AL133" s="149" t="s">
        <v>649</v>
      </c>
      <c r="AM133" s="149" t="s">
        <v>649</v>
      </c>
      <c r="AN133" s="151"/>
      <c r="AO133" s="139"/>
      <c r="AP133" s="139" t="s">
        <v>649</v>
      </c>
      <c r="AQ133" s="139" t="s">
        <v>649</v>
      </c>
      <c r="AR133" s="152"/>
      <c r="AS133" s="141"/>
      <c r="AT133" s="158" t="s">
        <v>649</v>
      </c>
      <c r="AU133" s="158" t="s">
        <v>649</v>
      </c>
      <c r="AV133" s="153"/>
      <c r="AW133" s="149"/>
      <c r="AX133" s="149" t="s">
        <v>649</v>
      </c>
      <c r="AY133" s="149" t="s">
        <v>649</v>
      </c>
      <c r="AZ133" s="143"/>
      <c r="BA133" s="143"/>
      <c r="BB133" s="143" t="s">
        <v>649</v>
      </c>
      <c r="BC133" s="143" t="s">
        <v>649</v>
      </c>
      <c r="BD133" s="194"/>
      <c r="BE133" s="194"/>
      <c r="BF133" s="195"/>
    </row>
    <row r="134" spans="1:58" ht="126">
      <c r="A134" s="104" t="s">
        <v>370</v>
      </c>
      <c r="B134" s="107" t="s">
        <v>351</v>
      </c>
      <c r="C134" s="102" t="s">
        <v>369</v>
      </c>
      <c r="D134" s="40" t="s">
        <v>371</v>
      </c>
      <c r="E134" s="103">
        <v>0</v>
      </c>
      <c r="F134" s="23"/>
      <c r="G134" s="19"/>
      <c r="H134" s="19"/>
      <c r="I134" s="20"/>
      <c r="J134" s="20"/>
      <c r="K134" s="135">
        <f t="shared" si="0"/>
        <v>0</v>
      </c>
      <c r="L134" s="151"/>
      <c r="M134" s="139"/>
      <c r="N134" s="139" t="s">
        <v>649</v>
      </c>
      <c r="O134" s="139" t="s">
        <v>649</v>
      </c>
      <c r="P134" s="152"/>
      <c r="Q134" s="141"/>
      <c r="R134" s="141" t="s">
        <v>649</v>
      </c>
      <c r="S134" s="141" t="s">
        <v>649</v>
      </c>
      <c r="T134" s="153"/>
      <c r="U134" s="149"/>
      <c r="V134" s="184" t="s">
        <v>649</v>
      </c>
      <c r="W134" s="184" t="s">
        <v>649</v>
      </c>
      <c r="X134" s="154"/>
      <c r="Y134" s="143"/>
      <c r="Z134" s="147" t="s">
        <v>649</v>
      </c>
      <c r="AA134" s="147" t="s">
        <v>649</v>
      </c>
      <c r="AB134" s="151"/>
      <c r="AC134" s="139"/>
      <c r="AD134" s="185" t="s">
        <v>649</v>
      </c>
      <c r="AE134" s="185" t="s">
        <v>649</v>
      </c>
      <c r="AF134" s="141"/>
      <c r="AG134" s="141"/>
      <c r="AH134" s="141" t="s">
        <v>649</v>
      </c>
      <c r="AI134" s="141" t="s">
        <v>649</v>
      </c>
      <c r="AJ134" s="153"/>
      <c r="AK134" s="149"/>
      <c r="AL134" s="149" t="s">
        <v>649</v>
      </c>
      <c r="AM134" s="149" t="s">
        <v>649</v>
      </c>
      <c r="AN134" s="151"/>
      <c r="AO134" s="139"/>
      <c r="AP134" s="139" t="s">
        <v>649</v>
      </c>
      <c r="AQ134" s="139" t="s">
        <v>649</v>
      </c>
      <c r="AR134" s="152"/>
      <c r="AS134" s="141"/>
      <c r="AT134" s="158" t="s">
        <v>649</v>
      </c>
      <c r="AU134" s="158" t="s">
        <v>649</v>
      </c>
      <c r="AV134" s="153"/>
      <c r="AW134" s="149"/>
      <c r="AX134" s="149" t="s">
        <v>649</v>
      </c>
      <c r="AY134" s="149" t="s">
        <v>649</v>
      </c>
      <c r="AZ134" s="143"/>
      <c r="BA134" s="143"/>
      <c r="BB134" s="143" t="s">
        <v>649</v>
      </c>
      <c r="BC134" s="143" t="s">
        <v>649</v>
      </c>
      <c r="BD134" s="194"/>
      <c r="BE134" s="194"/>
      <c r="BF134" s="195"/>
    </row>
    <row r="135" spans="1:58" ht="18">
      <c r="A135" s="33" t="s">
        <v>372</v>
      </c>
      <c r="B135" s="78" t="s">
        <v>373</v>
      </c>
      <c r="C135" s="33" t="s">
        <v>374</v>
      </c>
      <c r="D135" s="33" t="s">
        <v>323</v>
      </c>
      <c r="E135" s="112" t="s">
        <v>367</v>
      </c>
      <c r="F135" s="23"/>
      <c r="G135" s="42"/>
      <c r="H135" s="42"/>
      <c r="I135" s="20"/>
      <c r="J135" s="20"/>
      <c r="K135" s="136">
        <f t="shared" si="0"/>
        <v>0</v>
      </c>
      <c r="L135" s="151"/>
      <c r="M135" s="139"/>
      <c r="N135" s="139" t="s">
        <v>649</v>
      </c>
      <c r="O135" s="139" t="s">
        <v>649</v>
      </c>
      <c r="P135" s="152"/>
      <c r="Q135" s="141"/>
      <c r="R135" s="141" t="s">
        <v>649</v>
      </c>
      <c r="S135" s="141" t="s">
        <v>649</v>
      </c>
      <c r="T135" s="153"/>
      <c r="U135" s="149"/>
      <c r="V135" s="184" t="s">
        <v>649</v>
      </c>
      <c r="W135" s="184" t="s">
        <v>649</v>
      </c>
      <c r="X135" s="154"/>
      <c r="Y135" s="143"/>
      <c r="Z135" s="147" t="s">
        <v>649</v>
      </c>
      <c r="AA135" s="147" t="s">
        <v>649</v>
      </c>
      <c r="AB135" s="151"/>
      <c r="AC135" s="139"/>
      <c r="AD135" s="185" t="s">
        <v>649</v>
      </c>
      <c r="AE135" s="185" t="s">
        <v>649</v>
      </c>
      <c r="AF135" s="141"/>
      <c r="AG135" s="141"/>
      <c r="AH135" s="141" t="s">
        <v>649</v>
      </c>
      <c r="AI135" s="141" t="s">
        <v>649</v>
      </c>
      <c r="AJ135" s="153"/>
      <c r="AK135" s="149"/>
      <c r="AL135" s="149" t="s">
        <v>649</v>
      </c>
      <c r="AM135" s="149" t="s">
        <v>649</v>
      </c>
      <c r="AN135" s="151"/>
      <c r="AO135" s="139"/>
      <c r="AP135" s="139" t="s">
        <v>649</v>
      </c>
      <c r="AQ135" s="139" t="s">
        <v>649</v>
      </c>
      <c r="AR135" s="152"/>
      <c r="AS135" s="141"/>
      <c r="AT135" s="158" t="s">
        <v>649</v>
      </c>
      <c r="AU135" s="158" t="s">
        <v>649</v>
      </c>
      <c r="AV135" s="153"/>
      <c r="AW135" s="149"/>
      <c r="AX135" s="149" t="s">
        <v>649</v>
      </c>
      <c r="AY135" s="149" t="s">
        <v>649</v>
      </c>
      <c r="AZ135" s="143"/>
      <c r="BA135" s="143"/>
      <c r="BB135" s="143" t="s">
        <v>649</v>
      </c>
      <c r="BC135" s="143" t="s">
        <v>649</v>
      </c>
      <c r="BD135" s="194"/>
      <c r="BE135" s="194"/>
      <c r="BF135" s="195"/>
    </row>
    <row r="136" spans="1:58" ht="18">
      <c r="A136" s="78" t="s">
        <v>375</v>
      </c>
      <c r="B136" s="113" t="s">
        <v>376</v>
      </c>
      <c r="C136" s="33" t="s">
        <v>377</v>
      </c>
      <c r="D136" s="33" t="s">
        <v>323</v>
      </c>
      <c r="E136" s="112" t="s">
        <v>367</v>
      </c>
      <c r="F136" s="23"/>
      <c r="G136" s="42"/>
      <c r="H136" s="42"/>
      <c r="I136" s="20"/>
      <c r="J136" s="20"/>
      <c r="K136" s="136">
        <f t="shared" si="0"/>
        <v>0</v>
      </c>
      <c r="L136" s="151"/>
      <c r="M136" s="139"/>
      <c r="N136" s="139" t="s">
        <v>649</v>
      </c>
      <c r="O136" s="139" t="s">
        <v>649</v>
      </c>
      <c r="P136" s="152"/>
      <c r="Q136" s="141"/>
      <c r="R136" s="141" t="s">
        <v>649</v>
      </c>
      <c r="S136" s="141" t="s">
        <v>649</v>
      </c>
      <c r="T136" s="153"/>
      <c r="U136" s="149"/>
      <c r="V136" s="184" t="s">
        <v>649</v>
      </c>
      <c r="W136" s="184" t="s">
        <v>649</v>
      </c>
      <c r="X136" s="154"/>
      <c r="Y136" s="143"/>
      <c r="Z136" s="147" t="s">
        <v>649</v>
      </c>
      <c r="AA136" s="147" t="s">
        <v>649</v>
      </c>
      <c r="AB136" s="151"/>
      <c r="AC136" s="139"/>
      <c r="AD136" s="185" t="s">
        <v>649</v>
      </c>
      <c r="AE136" s="185" t="s">
        <v>649</v>
      </c>
      <c r="AF136" s="141"/>
      <c r="AG136" s="141"/>
      <c r="AH136" s="141" t="s">
        <v>649</v>
      </c>
      <c r="AI136" s="141" t="s">
        <v>649</v>
      </c>
      <c r="AJ136" s="153"/>
      <c r="AK136" s="149"/>
      <c r="AL136" s="149" t="s">
        <v>649</v>
      </c>
      <c r="AM136" s="149" t="s">
        <v>649</v>
      </c>
      <c r="AN136" s="151"/>
      <c r="AO136" s="139"/>
      <c r="AP136" s="139" t="s">
        <v>649</v>
      </c>
      <c r="AQ136" s="139" t="s">
        <v>649</v>
      </c>
      <c r="AR136" s="152"/>
      <c r="AS136" s="141"/>
      <c r="AT136" s="158" t="s">
        <v>649</v>
      </c>
      <c r="AU136" s="158" t="s">
        <v>649</v>
      </c>
      <c r="AV136" s="153"/>
      <c r="AW136" s="149"/>
      <c r="AX136" s="149" t="s">
        <v>649</v>
      </c>
      <c r="AY136" s="149" t="s">
        <v>649</v>
      </c>
      <c r="AZ136" s="143"/>
      <c r="BA136" s="143"/>
      <c r="BB136" s="143" t="s">
        <v>649</v>
      </c>
      <c r="BC136" s="143" t="s">
        <v>649</v>
      </c>
      <c r="BD136" s="194"/>
      <c r="BE136" s="194"/>
      <c r="BF136" s="195"/>
    </row>
    <row r="137" spans="1:58" ht="18">
      <c r="A137" s="101" t="s">
        <v>378</v>
      </c>
      <c r="B137" s="77" t="s">
        <v>351</v>
      </c>
      <c r="C137" s="114" t="s">
        <v>379</v>
      </c>
      <c r="D137" s="40" t="s">
        <v>58</v>
      </c>
      <c r="E137" s="112" t="s">
        <v>367</v>
      </c>
      <c r="F137" s="23"/>
      <c r="G137" s="42"/>
      <c r="H137" s="42"/>
      <c r="I137" s="20"/>
      <c r="J137" s="20"/>
      <c r="K137" s="136">
        <f t="shared" si="0"/>
        <v>0</v>
      </c>
      <c r="L137" s="151"/>
      <c r="M137" s="139"/>
      <c r="N137" s="139" t="s">
        <v>649</v>
      </c>
      <c r="O137" s="139" t="s">
        <v>649</v>
      </c>
      <c r="P137" s="152"/>
      <c r="Q137" s="141"/>
      <c r="R137" s="141" t="s">
        <v>649</v>
      </c>
      <c r="S137" s="141" t="s">
        <v>649</v>
      </c>
      <c r="T137" s="153"/>
      <c r="U137" s="149"/>
      <c r="V137" s="184" t="s">
        <v>649</v>
      </c>
      <c r="W137" s="184" t="s">
        <v>649</v>
      </c>
      <c r="X137" s="154"/>
      <c r="Y137" s="143"/>
      <c r="Z137" s="147" t="s">
        <v>649</v>
      </c>
      <c r="AA137" s="147" t="s">
        <v>649</v>
      </c>
      <c r="AB137" s="151"/>
      <c r="AC137" s="139"/>
      <c r="AD137" s="185" t="s">
        <v>649</v>
      </c>
      <c r="AE137" s="185" t="s">
        <v>649</v>
      </c>
      <c r="AF137" s="141"/>
      <c r="AG137" s="141"/>
      <c r="AH137" s="141" t="s">
        <v>649</v>
      </c>
      <c r="AI137" s="141" t="s">
        <v>649</v>
      </c>
      <c r="AJ137" s="153"/>
      <c r="AK137" s="149"/>
      <c r="AL137" s="149" t="s">
        <v>649</v>
      </c>
      <c r="AM137" s="149" t="s">
        <v>649</v>
      </c>
      <c r="AN137" s="151"/>
      <c r="AO137" s="139"/>
      <c r="AP137" s="139" t="s">
        <v>649</v>
      </c>
      <c r="AQ137" s="139" t="s">
        <v>649</v>
      </c>
      <c r="AR137" s="152"/>
      <c r="AS137" s="141"/>
      <c r="AT137" s="158" t="s">
        <v>649</v>
      </c>
      <c r="AU137" s="158" t="s">
        <v>649</v>
      </c>
      <c r="AV137" s="153"/>
      <c r="AW137" s="149"/>
      <c r="AX137" s="149" t="s">
        <v>649</v>
      </c>
      <c r="AY137" s="149" t="s">
        <v>649</v>
      </c>
      <c r="AZ137" s="143"/>
      <c r="BA137" s="143"/>
      <c r="BB137" s="143" t="s">
        <v>649</v>
      </c>
      <c r="BC137" s="143" t="s">
        <v>649</v>
      </c>
      <c r="BD137" s="194"/>
      <c r="BE137" s="194"/>
      <c r="BF137" s="195"/>
    </row>
    <row r="138" spans="1:58" ht="18">
      <c r="A138" s="101" t="s">
        <v>380</v>
      </c>
      <c r="B138" s="77" t="s">
        <v>351</v>
      </c>
      <c r="C138" s="40" t="s">
        <v>381</v>
      </c>
      <c r="D138" s="40" t="s">
        <v>58</v>
      </c>
      <c r="E138" s="112" t="s">
        <v>367</v>
      </c>
      <c r="F138" s="23"/>
      <c r="G138" s="42"/>
      <c r="H138" s="42"/>
      <c r="I138" s="20"/>
      <c r="J138" s="20"/>
      <c r="K138" s="136">
        <f t="shared" si="0"/>
        <v>0</v>
      </c>
      <c r="L138" s="151"/>
      <c r="M138" s="139"/>
      <c r="N138" s="139" t="s">
        <v>649</v>
      </c>
      <c r="O138" s="139" t="s">
        <v>649</v>
      </c>
      <c r="P138" s="152"/>
      <c r="Q138" s="141"/>
      <c r="R138" s="141" t="s">
        <v>649</v>
      </c>
      <c r="S138" s="141" t="s">
        <v>649</v>
      </c>
      <c r="T138" s="153"/>
      <c r="U138" s="149"/>
      <c r="V138" s="184" t="s">
        <v>649</v>
      </c>
      <c r="W138" s="184" t="s">
        <v>649</v>
      </c>
      <c r="X138" s="154"/>
      <c r="Y138" s="143"/>
      <c r="Z138" s="147" t="s">
        <v>649</v>
      </c>
      <c r="AA138" s="147" t="s">
        <v>649</v>
      </c>
      <c r="AB138" s="151"/>
      <c r="AC138" s="139"/>
      <c r="AD138" s="185" t="s">
        <v>649</v>
      </c>
      <c r="AE138" s="185" t="s">
        <v>649</v>
      </c>
      <c r="AF138" s="141"/>
      <c r="AG138" s="141"/>
      <c r="AH138" s="141" t="s">
        <v>649</v>
      </c>
      <c r="AI138" s="141" t="s">
        <v>649</v>
      </c>
      <c r="AJ138" s="153"/>
      <c r="AK138" s="149"/>
      <c r="AL138" s="149" t="s">
        <v>649</v>
      </c>
      <c r="AM138" s="149" t="s">
        <v>649</v>
      </c>
      <c r="AN138" s="151"/>
      <c r="AO138" s="139"/>
      <c r="AP138" s="139" t="s">
        <v>649</v>
      </c>
      <c r="AQ138" s="139" t="s">
        <v>649</v>
      </c>
      <c r="AR138" s="152"/>
      <c r="AS138" s="141"/>
      <c r="AT138" s="158" t="s">
        <v>649</v>
      </c>
      <c r="AU138" s="158" t="s">
        <v>649</v>
      </c>
      <c r="AV138" s="153"/>
      <c r="AW138" s="149"/>
      <c r="AX138" s="149" t="s">
        <v>649</v>
      </c>
      <c r="AY138" s="149" t="s">
        <v>649</v>
      </c>
      <c r="AZ138" s="143"/>
      <c r="BA138" s="143"/>
      <c r="BB138" s="143" t="s">
        <v>649</v>
      </c>
      <c r="BC138" s="143" t="s">
        <v>649</v>
      </c>
      <c r="BD138" s="194"/>
      <c r="BE138" s="194"/>
      <c r="BF138" s="195"/>
    </row>
    <row r="139" spans="1:58" ht="18">
      <c r="A139" s="101" t="s">
        <v>382</v>
      </c>
      <c r="B139" s="77" t="s">
        <v>351</v>
      </c>
      <c r="C139" s="40" t="s">
        <v>383</v>
      </c>
      <c r="D139" s="40" t="s">
        <v>384</v>
      </c>
      <c r="E139" s="112" t="s">
        <v>367</v>
      </c>
      <c r="F139" s="23"/>
      <c r="G139" s="42"/>
      <c r="H139" s="42"/>
      <c r="I139" s="20"/>
      <c r="J139" s="20"/>
      <c r="K139" s="136">
        <f t="shared" si="0"/>
        <v>0</v>
      </c>
      <c r="L139" s="151"/>
      <c r="M139" s="139"/>
      <c r="N139" s="139" t="s">
        <v>649</v>
      </c>
      <c r="O139" s="139" t="s">
        <v>649</v>
      </c>
      <c r="P139" s="152"/>
      <c r="Q139" s="141"/>
      <c r="R139" s="141" t="s">
        <v>649</v>
      </c>
      <c r="S139" s="141" t="s">
        <v>649</v>
      </c>
      <c r="T139" s="153"/>
      <c r="U139" s="149"/>
      <c r="V139" s="184" t="s">
        <v>649</v>
      </c>
      <c r="W139" s="184" t="s">
        <v>649</v>
      </c>
      <c r="X139" s="154"/>
      <c r="Y139" s="143"/>
      <c r="Z139" s="147" t="s">
        <v>649</v>
      </c>
      <c r="AA139" s="147" t="s">
        <v>649</v>
      </c>
      <c r="AB139" s="151"/>
      <c r="AC139" s="139"/>
      <c r="AD139" s="185" t="s">
        <v>649</v>
      </c>
      <c r="AE139" s="185" t="s">
        <v>649</v>
      </c>
      <c r="AF139" s="141"/>
      <c r="AG139" s="141"/>
      <c r="AH139" s="141" t="s">
        <v>649</v>
      </c>
      <c r="AI139" s="141" t="s">
        <v>649</v>
      </c>
      <c r="AJ139" s="153"/>
      <c r="AK139" s="149"/>
      <c r="AL139" s="149" t="s">
        <v>649</v>
      </c>
      <c r="AM139" s="149" t="s">
        <v>649</v>
      </c>
      <c r="AN139" s="151"/>
      <c r="AO139" s="139"/>
      <c r="AP139" s="139" t="s">
        <v>649</v>
      </c>
      <c r="AQ139" s="139" t="s">
        <v>649</v>
      </c>
      <c r="AR139" s="152"/>
      <c r="AS139" s="141"/>
      <c r="AT139" s="158" t="s">
        <v>649</v>
      </c>
      <c r="AU139" s="158" t="s">
        <v>649</v>
      </c>
      <c r="AV139" s="153"/>
      <c r="AW139" s="149"/>
      <c r="AX139" s="149" t="s">
        <v>649</v>
      </c>
      <c r="AY139" s="149" t="s">
        <v>649</v>
      </c>
      <c r="AZ139" s="143"/>
      <c r="BA139" s="143"/>
      <c r="BB139" s="143" t="s">
        <v>649</v>
      </c>
      <c r="BC139" s="143" t="s">
        <v>649</v>
      </c>
      <c r="BD139" s="194"/>
      <c r="BE139" s="194"/>
      <c r="BF139" s="195"/>
    </row>
    <row r="140" spans="1:58" ht="53">
      <c r="A140" s="78" t="s">
        <v>385</v>
      </c>
      <c r="B140" s="115" t="s">
        <v>386</v>
      </c>
      <c r="C140" s="116" t="s">
        <v>387</v>
      </c>
      <c r="D140" s="33" t="s">
        <v>58</v>
      </c>
      <c r="E140" s="112" t="s">
        <v>367</v>
      </c>
      <c r="F140" s="24"/>
      <c r="G140" s="19"/>
      <c r="H140" s="19"/>
      <c r="I140" s="20"/>
      <c r="J140" s="20"/>
      <c r="K140" s="136">
        <f t="shared" si="0"/>
        <v>0</v>
      </c>
      <c r="L140" s="151"/>
      <c r="M140" s="139"/>
      <c r="N140" s="139" t="s">
        <v>649</v>
      </c>
      <c r="O140" s="139" t="s">
        <v>649</v>
      </c>
      <c r="P140" s="152"/>
      <c r="Q140" s="141"/>
      <c r="R140" s="141" t="s">
        <v>649</v>
      </c>
      <c r="S140" s="141" t="s">
        <v>649</v>
      </c>
      <c r="T140" s="153"/>
      <c r="U140" s="149"/>
      <c r="V140" s="184" t="s">
        <v>649</v>
      </c>
      <c r="W140" s="184" t="s">
        <v>649</v>
      </c>
      <c r="X140" s="154"/>
      <c r="Y140" s="143"/>
      <c r="Z140" s="147" t="s">
        <v>649</v>
      </c>
      <c r="AA140" s="147" t="s">
        <v>649</v>
      </c>
      <c r="AB140" s="151"/>
      <c r="AC140" s="139"/>
      <c r="AD140" s="185" t="s">
        <v>649</v>
      </c>
      <c r="AE140" s="185" t="s">
        <v>649</v>
      </c>
      <c r="AF140" s="141"/>
      <c r="AG140" s="141"/>
      <c r="AH140" s="141" t="s">
        <v>649</v>
      </c>
      <c r="AI140" s="141" t="s">
        <v>649</v>
      </c>
      <c r="AJ140" s="153"/>
      <c r="AK140" s="149"/>
      <c r="AL140" s="149" t="s">
        <v>649</v>
      </c>
      <c r="AM140" s="149" t="s">
        <v>649</v>
      </c>
      <c r="AN140" s="151"/>
      <c r="AO140" s="139"/>
      <c r="AP140" s="139" t="s">
        <v>649</v>
      </c>
      <c r="AQ140" s="139" t="s">
        <v>649</v>
      </c>
      <c r="AR140" s="152"/>
      <c r="AS140" s="141"/>
      <c r="AT140" s="158" t="s">
        <v>649</v>
      </c>
      <c r="AU140" s="158" t="s">
        <v>649</v>
      </c>
      <c r="AV140" s="153"/>
      <c r="AW140" s="149"/>
      <c r="AX140" s="149" t="s">
        <v>649</v>
      </c>
      <c r="AY140" s="149" t="s">
        <v>649</v>
      </c>
      <c r="AZ140" s="143"/>
      <c r="BA140" s="143"/>
      <c r="BB140" s="143" t="s">
        <v>649</v>
      </c>
      <c r="BC140" s="143" t="s">
        <v>649</v>
      </c>
      <c r="BD140" s="194"/>
      <c r="BE140" s="194"/>
      <c r="BF140" s="195"/>
    </row>
    <row r="141" spans="1:58" ht="18">
      <c r="A141" s="33" t="s">
        <v>388</v>
      </c>
      <c r="B141" s="33" t="s">
        <v>389</v>
      </c>
      <c r="C141" s="33" t="s">
        <v>390</v>
      </c>
      <c r="D141" s="33" t="s">
        <v>323</v>
      </c>
      <c r="E141" s="112" t="s">
        <v>367</v>
      </c>
      <c r="F141" s="24"/>
      <c r="G141" s="42">
        <v>10</v>
      </c>
      <c r="H141" s="42" t="s">
        <v>324</v>
      </c>
      <c r="I141" s="20"/>
      <c r="J141" s="20"/>
      <c r="K141" s="136">
        <f t="shared" si="0"/>
        <v>10</v>
      </c>
      <c r="L141" s="189">
        <v>6.8</v>
      </c>
      <c r="M141" s="139">
        <f t="shared" ref="M141:M196" si="18">SUM(K141*L141)</f>
        <v>68</v>
      </c>
      <c r="N141" s="139" t="s">
        <v>649</v>
      </c>
      <c r="O141" s="139" t="s">
        <v>649</v>
      </c>
      <c r="P141" s="152"/>
      <c r="Q141" s="141"/>
      <c r="R141" s="141" t="s">
        <v>649</v>
      </c>
      <c r="S141" s="141" t="s">
        <v>649</v>
      </c>
      <c r="T141" s="153"/>
      <c r="U141" s="149"/>
      <c r="V141" s="184" t="s">
        <v>649</v>
      </c>
      <c r="W141" s="184" t="s">
        <v>649</v>
      </c>
      <c r="X141" s="154"/>
      <c r="Y141" s="143"/>
      <c r="Z141" s="147" t="s">
        <v>649</v>
      </c>
      <c r="AA141" s="147" t="s">
        <v>649</v>
      </c>
      <c r="AB141" s="151"/>
      <c r="AC141" s="139"/>
      <c r="AD141" s="185" t="s">
        <v>649</v>
      </c>
      <c r="AE141" s="185" t="s">
        <v>649</v>
      </c>
      <c r="AF141" s="141"/>
      <c r="AG141" s="141"/>
      <c r="AH141" s="141" t="s">
        <v>649</v>
      </c>
      <c r="AI141" s="141" t="s">
        <v>649</v>
      </c>
      <c r="AJ141" s="153"/>
      <c r="AK141" s="149"/>
      <c r="AL141" s="149" t="s">
        <v>649</v>
      </c>
      <c r="AM141" s="149" t="s">
        <v>649</v>
      </c>
      <c r="AN141" s="151"/>
      <c r="AO141" s="139"/>
      <c r="AP141" s="139" t="s">
        <v>649</v>
      </c>
      <c r="AQ141" s="139" t="s">
        <v>649</v>
      </c>
      <c r="AR141" s="152"/>
      <c r="AS141" s="141"/>
      <c r="AT141" s="158" t="s">
        <v>649</v>
      </c>
      <c r="AU141" s="158" t="s">
        <v>649</v>
      </c>
      <c r="AV141" s="153"/>
      <c r="AW141" s="149"/>
      <c r="AX141" s="149" t="s">
        <v>649</v>
      </c>
      <c r="AY141" s="149" t="s">
        <v>649</v>
      </c>
      <c r="AZ141" s="143"/>
      <c r="BA141" s="143"/>
      <c r="BB141" s="143" t="s">
        <v>649</v>
      </c>
      <c r="BC141" s="143" t="s">
        <v>649</v>
      </c>
      <c r="BD141" s="194">
        <f t="shared" ref="BD141:BD196" si="19">MIN(L141:BC141)</f>
        <v>6.8</v>
      </c>
      <c r="BE141" s="194">
        <f>SUM(BD141*K141)</f>
        <v>68</v>
      </c>
      <c r="BF141" s="195" t="s">
        <v>653</v>
      </c>
    </row>
    <row r="142" spans="1:58" ht="18">
      <c r="A142" s="78" t="s">
        <v>391</v>
      </c>
      <c r="B142" s="54" t="s">
        <v>392</v>
      </c>
      <c r="C142" s="33" t="s">
        <v>393</v>
      </c>
      <c r="D142" s="33" t="s">
        <v>323</v>
      </c>
      <c r="E142" s="112" t="s">
        <v>367</v>
      </c>
      <c r="F142" s="24"/>
      <c r="G142" s="42">
        <v>10</v>
      </c>
      <c r="H142" s="42" t="s">
        <v>324</v>
      </c>
      <c r="I142" s="20"/>
      <c r="J142" s="20"/>
      <c r="K142" s="136">
        <f t="shared" si="0"/>
        <v>10</v>
      </c>
      <c r="L142" s="189">
        <v>6.8</v>
      </c>
      <c r="M142" s="139">
        <f t="shared" si="18"/>
        <v>68</v>
      </c>
      <c r="N142" s="139" t="s">
        <v>649</v>
      </c>
      <c r="O142" s="139" t="s">
        <v>649</v>
      </c>
      <c r="P142" s="152"/>
      <c r="Q142" s="141"/>
      <c r="R142" s="141" t="s">
        <v>649</v>
      </c>
      <c r="S142" s="141" t="s">
        <v>649</v>
      </c>
      <c r="T142" s="153"/>
      <c r="U142" s="149"/>
      <c r="V142" s="184" t="s">
        <v>649</v>
      </c>
      <c r="W142" s="184" t="s">
        <v>649</v>
      </c>
      <c r="X142" s="154"/>
      <c r="Y142" s="143"/>
      <c r="Z142" s="147" t="s">
        <v>649</v>
      </c>
      <c r="AA142" s="147" t="s">
        <v>649</v>
      </c>
      <c r="AB142" s="151"/>
      <c r="AC142" s="139"/>
      <c r="AD142" s="185" t="s">
        <v>649</v>
      </c>
      <c r="AE142" s="185" t="s">
        <v>649</v>
      </c>
      <c r="AF142" s="141">
        <v>52.89</v>
      </c>
      <c r="AG142" s="141">
        <f t="shared" ref="AG142:AG189" si="20">SUM(K142*AF142)</f>
        <v>528.9</v>
      </c>
      <c r="AH142" s="141" t="s">
        <v>649</v>
      </c>
      <c r="AI142" s="141" t="s">
        <v>649</v>
      </c>
      <c r="AJ142" s="153"/>
      <c r="AK142" s="149"/>
      <c r="AL142" s="149" t="s">
        <v>649</v>
      </c>
      <c r="AM142" s="149" t="s">
        <v>649</v>
      </c>
      <c r="AN142" s="151"/>
      <c r="AO142" s="139"/>
      <c r="AP142" s="139" t="s">
        <v>649</v>
      </c>
      <c r="AQ142" s="139" t="s">
        <v>649</v>
      </c>
      <c r="AR142" s="152"/>
      <c r="AS142" s="141"/>
      <c r="AT142" s="158" t="s">
        <v>649</v>
      </c>
      <c r="AU142" s="158" t="s">
        <v>649</v>
      </c>
      <c r="AV142" s="153"/>
      <c r="AW142" s="149"/>
      <c r="AX142" s="149" t="s">
        <v>649</v>
      </c>
      <c r="AY142" s="149" t="s">
        <v>649</v>
      </c>
      <c r="AZ142" s="143"/>
      <c r="BA142" s="143"/>
      <c r="BB142" s="143" t="s">
        <v>649</v>
      </c>
      <c r="BC142" s="143" t="s">
        <v>649</v>
      </c>
      <c r="BD142" s="194">
        <f t="shared" si="19"/>
        <v>6.8</v>
      </c>
      <c r="BE142" s="194">
        <f>SUM(BD142*K142)</f>
        <v>68</v>
      </c>
      <c r="BF142" s="195" t="s">
        <v>653</v>
      </c>
    </row>
    <row r="143" spans="1:58" ht="18">
      <c r="A143" s="78" t="s">
        <v>394</v>
      </c>
      <c r="B143" s="33" t="s">
        <v>395</v>
      </c>
      <c r="C143" s="33" t="s">
        <v>396</v>
      </c>
      <c r="D143" s="33" t="s">
        <v>397</v>
      </c>
      <c r="E143" s="112" t="s">
        <v>367</v>
      </c>
      <c r="F143" s="24"/>
      <c r="G143" s="42">
        <v>100</v>
      </c>
      <c r="H143" s="42" t="s">
        <v>398</v>
      </c>
      <c r="I143" s="20"/>
      <c r="J143" s="20"/>
      <c r="K143" s="136">
        <f t="shared" si="0"/>
        <v>100</v>
      </c>
      <c r="L143" s="189">
        <v>2.65</v>
      </c>
      <c r="M143" s="139">
        <f t="shared" si="18"/>
        <v>265</v>
      </c>
      <c r="N143" s="139" t="s">
        <v>649</v>
      </c>
      <c r="O143" s="139" t="s">
        <v>649</v>
      </c>
      <c r="P143" s="152"/>
      <c r="Q143" s="141"/>
      <c r="R143" s="141" t="s">
        <v>649</v>
      </c>
      <c r="S143" s="141" t="s">
        <v>649</v>
      </c>
      <c r="T143" s="153"/>
      <c r="U143" s="149"/>
      <c r="V143" s="184" t="s">
        <v>649</v>
      </c>
      <c r="W143" s="184" t="s">
        <v>649</v>
      </c>
      <c r="X143" s="154"/>
      <c r="Y143" s="143"/>
      <c r="Z143" s="147" t="s">
        <v>649</v>
      </c>
      <c r="AA143" s="147" t="s">
        <v>649</v>
      </c>
      <c r="AB143" s="151"/>
      <c r="AC143" s="139"/>
      <c r="AD143" s="185" t="s">
        <v>649</v>
      </c>
      <c r="AE143" s="185" t="s">
        <v>649</v>
      </c>
      <c r="AF143" s="141">
        <v>28.13</v>
      </c>
      <c r="AG143" s="141">
        <f t="shared" si="20"/>
        <v>2813</v>
      </c>
      <c r="AH143" s="141" t="s">
        <v>649</v>
      </c>
      <c r="AI143" s="141" t="s">
        <v>649</v>
      </c>
      <c r="AJ143" s="153"/>
      <c r="AK143" s="149"/>
      <c r="AL143" s="149" t="s">
        <v>649</v>
      </c>
      <c r="AM143" s="149" t="s">
        <v>649</v>
      </c>
      <c r="AN143" s="151"/>
      <c r="AO143" s="139"/>
      <c r="AP143" s="139" t="s">
        <v>649</v>
      </c>
      <c r="AQ143" s="139" t="s">
        <v>649</v>
      </c>
      <c r="AR143" s="152"/>
      <c r="AS143" s="141"/>
      <c r="AT143" s="158" t="s">
        <v>649</v>
      </c>
      <c r="AU143" s="158" t="s">
        <v>649</v>
      </c>
      <c r="AV143" s="153"/>
      <c r="AW143" s="149"/>
      <c r="AX143" s="149" t="s">
        <v>649</v>
      </c>
      <c r="AY143" s="149" t="s">
        <v>649</v>
      </c>
      <c r="AZ143" s="143"/>
      <c r="BA143" s="143"/>
      <c r="BB143" s="143" t="s">
        <v>649</v>
      </c>
      <c r="BC143" s="143" t="s">
        <v>649</v>
      </c>
      <c r="BD143" s="194">
        <f t="shared" si="19"/>
        <v>2.65</v>
      </c>
      <c r="BE143" s="194">
        <f>SUM(BD143*K143)</f>
        <v>265</v>
      </c>
      <c r="BF143" s="195" t="s">
        <v>653</v>
      </c>
    </row>
    <row r="144" spans="1:58" ht="18">
      <c r="A144" s="78" t="s">
        <v>399</v>
      </c>
      <c r="B144" s="78" t="s">
        <v>400</v>
      </c>
      <c r="C144" s="33" t="s">
        <v>401</v>
      </c>
      <c r="D144" s="33" t="s">
        <v>402</v>
      </c>
      <c r="E144" s="112" t="s">
        <v>367</v>
      </c>
      <c r="F144" s="23"/>
      <c r="G144" s="42"/>
      <c r="H144" s="42"/>
      <c r="I144" s="20"/>
      <c r="J144" s="20"/>
      <c r="K144" s="136">
        <f t="shared" si="0"/>
        <v>0</v>
      </c>
      <c r="L144" s="151"/>
      <c r="M144" s="139"/>
      <c r="N144" s="139" t="s">
        <v>649</v>
      </c>
      <c r="O144" s="139" t="s">
        <v>649</v>
      </c>
      <c r="P144" s="152"/>
      <c r="Q144" s="141"/>
      <c r="R144" s="141" t="s">
        <v>649</v>
      </c>
      <c r="S144" s="141" t="s">
        <v>649</v>
      </c>
      <c r="T144" s="153"/>
      <c r="U144" s="149"/>
      <c r="V144" s="184" t="s">
        <v>649</v>
      </c>
      <c r="W144" s="184" t="s">
        <v>649</v>
      </c>
      <c r="X144" s="154"/>
      <c r="Y144" s="143"/>
      <c r="Z144" s="147" t="s">
        <v>649</v>
      </c>
      <c r="AA144" s="147" t="s">
        <v>649</v>
      </c>
      <c r="AB144" s="151"/>
      <c r="AC144" s="139"/>
      <c r="AD144" s="185" t="s">
        <v>649</v>
      </c>
      <c r="AE144" s="185" t="s">
        <v>649</v>
      </c>
      <c r="AF144" s="141"/>
      <c r="AG144" s="141"/>
      <c r="AH144" s="141" t="s">
        <v>649</v>
      </c>
      <c r="AI144" s="141" t="s">
        <v>649</v>
      </c>
      <c r="AJ144" s="153"/>
      <c r="AK144" s="149"/>
      <c r="AL144" s="149" t="s">
        <v>649</v>
      </c>
      <c r="AM144" s="149" t="s">
        <v>649</v>
      </c>
      <c r="AN144" s="151"/>
      <c r="AO144" s="139"/>
      <c r="AP144" s="139" t="s">
        <v>649</v>
      </c>
      <c r="AQ144" s="139" t="s">
        <v>649</v>
      </c>
      <c r="AR144" s="152"/>
      <c r="AS144" s="141"/>
      <c r="AT144" s="158" t="s">
        <v>649</v>
      </c>
      <c r="AU144" s="158" t="s">
        <v>649</v>
      </c>
      <c r="AV144" s="153"/>
      <c r="AW144" s="149"/>
      <c r="AX144" s="149" t="s">
        <v>649</v>
      </c>
      <c r="AY144" s="149" t="s">
        <v>649</v>
      </c>
      <c r="AZ144" s="143"/>
      <c r="BA144" s="143"/>
      <c r="BB144" s="143" t="s">
        <v>649</v>
      </c>
      <c r="BC144" s="143" t="s">
        <v>649</v>
      </c>
      <c r="BD144" s="194"/>
      <c r="BE144" s="194"/>
      <c r="BF144" s="195"/>
    </row>
    <row r="145" spans="1:58" ht="18">
      <c r="A145" s="78" t="s">
        <v>403</v>
      </c>
      <c r="B145" s="78" t="s">
        <v>404</v>
      </c>
      <c r="C145" s="33" t="s">
        <v>405</v>
      </c>
      <c r="D145" s="33" t="s">
        <v>406</v>
      </c>
      <c r="E145" s="112" t="s">
        <v>367</v>
      </c>
      <c r="F145" s="24"/>
      <c r="G145" s="19"/>
      <c r="H145" s="19"/>
      <c r="I145" s="20"/>
      <c r="J145" s="20"/>
      <c r="K145" s="136">
        <f t="shared" si="0"/>
        <v>0</v>
      </c>
      <c r="L145" s="151"/>
      <c r="M145" s="139"/>
      <c r="N145" s="139" t="s">
        <v>649</v>
      </c>
      <c r="O145" s="139" t="s">
        <v>649</v>
      </c>
      <c r="P145" s="152"/>
      <c r="Q145" s="141"/>
      <c r="R145" s="141" t="s">
        <v>649</v>
      </c>
      <c r="S145" s="141" t="s">
        <v>649</v>
      </c>
      <c r="T145" s="153"/>
      <c r="U145" s="149"/>
      <c r="V145" s="184" t="s">
        <v>649</v>
      </c>
      <c r="W145" s="184" t="s">
        <v>649</v>
      </c>
      <c r="X145" s="154"/>
      <c r="Y145" s="143"/>
      <c r="Z145" s="147" t="s">
        <v>649</v>
      </c>
      <c r="AA145" s="147" t="s">
        <v>649</v>
      </c>
      <c r="AB145" s="151"/>
      <c r="AC145" s="139"/>
      <c r="AD145" s="185" t="s">
        <v>649</v>
      </c>
      <c r="AE145" s="185" t="s">
        <v>649</v>
      </c>
      <c r="AF145" s="141"/>
      <c r="AG145" s="141"/>
      <c r="AH145" s="141" t="s">
        <v>649</v>
      </c>
      <c r="AI145" s="141" t="s">
        <v>649</v>
      </c>
      <c r="AJ145" s="153"/>
      <c r="AK145" s="149"/>
      <c r="AL145" s="149" t="s">
        <v>649</v>
      </c>
      <c r="AM145" s="149" t="s">
        <v>649</v>
      </c>
      <c r="AN145" s="151"/>
      <c r="AO145" s="139"/>
      <c r="AP145" s="139" t="s">
        <v>649</v>
      </c>
      <c r="AQ145" s="139" t="s">
        <v>649</v>
      </c>
      <c r="AR145" s="152"/>
      <c r="AS145" s="141"/>
      <c r="AT145" s="158" t="s">
        <v>649</v>
      </c>
      <c r="AU145" s="158" t="s">
        <v>649</v>
      </c>
      <c r="AV145" s="153"/>
      <c r="AW145" s="149"/>
      <c r="AX145" s="149" t="s">
        <v>649</v>
      </c>
      <c r="AY145" s="149" t="s">
        <v>649</v>
      </c>
      <c r="AZ145" s="143"/>
      <c r="BA145" s="143"/>
      <c r="BB145" s="143" t="s">
        <v>649</v>
      </c>
      <c r="BC145" s="143" t="s">
        <v>649</v>
      </c>
      <c r="BD145" s="194"/>
      <c r="BE145" s="194"/>
      <c r="BF145" s="195"/>
    </row>
    <row r="146" spans="1:58" ht="18">
      <c r="A146" s="78" t="s">
        <v>407</v>
      </c>
      <c r="B146" s="78" t="s">
        <v>408</v>
      </c>
      <c r="C146" s="33" t="s">
        <v>409</v>
      </c>
      <c r="D146" s="33" t="s">
        <v>406</v>
      </c>
      <c r="E146" s="112" t="s">
        <v>367</v>
      </c>
      <c r="F146" s="24"/>
      <c r="G146" s="19"/>
      <c r="H146" s="19"/>
      <c r="I146" s="20"/>
      <c r="J146" s="20"/>
      <c r="K146" s="136">
        <f t="shared" si="0"/>
        <v>0</v>
      </c>
      <c r="L146" s="151"/>
      <c r="M146" s="139"/>
      <c r="N146" s="139" t="s">
        <v>649</v>
      </c>
      <c r="O146" s="139" t="s">
        <v>649</v>
      </c>
      <c r="P146" s="152"/>
      <c r="Q146" s="141"/>
      <c r="R146" s="141" t="s">
        <v>649</v>
      </c>
      <c r="S146" s="141" t="s">
        <v>649</v>
      </c>
      <c r="T146" s="153"/>
      <c r="U146" s="149"/>
      <c r="V146" s="184" t="s">
        <v>649</v>
      </c>
      <c r="W146" s="184" t="s">
        <v>649</v>
      </c>
      <c r="X146" s="154"/>
      <c r="Y146" s="143"/>
      <c r="Z146" s="147" t="s">
        <v>649</v>
      </c>
      <c r="AA146" s="147" t="s">
        <v>649</v>
      </c>
      <c r="AB146" s="151"/>
      <c r="AC146" s="139"/>
      <c r="AD146" s="185" t="s">
        <v>649</v>
      </c>
      <c r="AE146" s="185" t="s">
        <v>649</v>
      </c>
      <c r="AF146" s="141"/>
      <c r="AG146" s="141"/>
      <c r="AH146" s="141" t="s">
        <v>649</v>
      </c>
      <c r="AI146" s="141" t="s">
        <v>649</v>
      </c>
      <c r="AJ146" s="153"/>
      <c r="AK146" s="149"/>
      <c r="AL146" s="149" t="s">
        <v>649</v>
      </c>
      <c r="AM146" s="149" t="s">
        <v>649</v>
      </c>
      <c r="AN146" s="151"/>
      <c r="AO146" s="139"/>
      <c r="AP146" s="139" t="s">
        <v>649</v>
      </c>
      <c r="AQ146" s="139" t="s">
        <v>649</v>
      </c>
      <c r="AR146" s="152"/>
      <c r="AS146" s="141"/>
      <c r="AT146" s="158" t="s">
        <v>649</v>
      </c>
      <c r="AU146" s="158" t="s">
        <v>649</v>
      </c>
      <c r="AV146" s="153"/>
      <c r="AW146" s="149"/>
      <c r="AX146" s="149" t="s">
        <v>649</v>
      </c>
      <c r="AY146" s="149" t="s">
        <v>649</v>
      </c>
      <c r="AZ146" s="143"/>
      <c r="BA146" s="143"/>
      <c r="BB146" s="143" t="s">
        <v>649</v>
      </c>
      <c r="BC146" s="143" t="s">
        <v>649</v>
      </c>
      <c r="BD146" s="194"/>
      <c r="BE146" s="194"/>
      <c r="BF146" s="195"/>
    </row>
    <row r="147" spans="1:58" ht="18">
      <c r="A147" s="78" t="s">
        <v>410</v>
      </c>
      <c r="B147" s="78" t="s">
        <v>411</v>
      </c>
      <c r="C147" s="33" t="s">
        <v>412</v>
      </c>
      <c r="D147" s="33" t="s">
        <v>384</v>
      </c>
      <c r="E147" s="112" t="s">
        <v>367</v>
      </c>
      <c r="F147" s="24"/>
      <c r="G147" s="19"/>
      <c r="H147" s="19"/>
      <c r="I147" s="20"/>
      <c r="J147" s="20"/>
      <c r="K147" s="136">
        <f t="shared" si="0"/>
        <v>0</v>
      </c>
      <c r="L147" s="151"/>
      <c r="M147" s="139"/>
      <c r="N147" s="139" t="s">
        <v>649</v>
      </c>
      <c r="O147" s="139" t="s">
        <v>649</v>
      </c>
      <c r="P147" s="152"/>
      <c r="Q147" s="141"/>
      <c r="R147" s="141" t="s">
        <v>649</v>
      </c>
      <c r="S147" s="141" t="s">
        <v>649</v>
      </c>
      <c r="T147" s="153"/>
      <c r="U147" s="149"/>
      <c r="V147" s="184" t="s">
        <v>649</v>
      </c>
      <c r="W147" s="184" t="s">
        <v>649</v>
      </c>
      <c r="X147" s="154"/>
      <c r="Y147" s="143"/>
      <c r="Z147" s="147" t="s">
        <v>649</v>
      </c>
      <c r="AA147" s="147" t="s">
        <v>649</v>
      </c>
      <c r="AB147" s="151"/>
      <c r="AC147" s="139"/>
      <c r="AD147" s="185" t="s">
        <v>649</v>
      </c>
      <c r="AE147" s="185" t="s">
        <v>649</v>
      </c>
      <c r="AF147" s="141"/>
      <c r="AG147" s="141"/>
      <c r="AH147" s="141" t="s">
        <v>649</v>
      </c>
      <c r="AI147" s="141" t="s">
        <v>649</v>
      </c>
      <c r="AJ147" s="153"/>
      <c r="AK147" s="149"/>
      <c r="AL147" s="149" t="s">
        <v>649</v>
      </c>
      <c r="AM147" s="149" t="s">
        <v>649</v>
      </c>
      <c r="AN147" s="151"/>
      <c r="AO147" s="139"/>
      <c r="AP147" s="139" t="s">
        <v>649</v>
      </c>
      <c r="AQ147" s="139" t="s">
        <v>649</v>
      </c>
      <c r="AR147" s="152"/>
      <c r="AS147" s="141"/>
      <c r="AT147" s="158" t="s">
        <v>649</v>
      </c>
      <c r="AU147" s="158" t="s">
        <v>649</v>
      </c>
      <c r="AV147" s="153"/>
      <c r="AW147" s="149"/>
      <c r="AX147" s="149" t="s">
        <v>649</v>
      </c>
      <c r="AY147" s="149" t="s">
        <v>649</v>
      </c>
      <c r="AZ147" s="143"/>
      <c r="BA147" s="143"/>
      <c r="BB147" s="143" t="s">
        <v>649</v>
      </c>
      <c r="BC147" s="143" t="s">
        <v>649</v>
      </c>
      <c r="BD147" s="194"/>
      <c r="BE147" s="194"/>
      <c r="BF147" s="195"/>
    </row>
    <row r="148" spans="1:58" ht="18">
      <c r="A148" s="53" t="s">
        <v>413</v>
      </c>
      <c r="B148" s="78" t="s">
        <v>414</v>
      </c>
      <c r="C148" s="33" t="s">
        <v>415</v>
      </c>
      <c r="D148" s="33" t="s">
        <v>406</v>
      </c>
      <c r="E148" s="112" t="s">
        <v>367</v>
      </c>
      <c r="F148" s="24"/>
      <c r="G148" s="19"/>
      <c r="H148" s="19"/>
      <c r="I148" s="20"/>
      <c r="J148" s="20"/>
      <c r="K148" s="136">
        <f t="shared" si="0"/>
        <v>0</v>
      </c>
      <c r="L148" s="151"/>
      <c r="M148" s="139"/>
      <c r="N148" s="139" t="s">
        <v>649</v>
      </c>
      <c r="O148" s="139" t="s">
        <v>649</v>
      </c>
      <c r="P148" s="152"/>
      <c r="Q148" s="141"/>
      <c r="R148" s="141" t="s">
        <v>649</v>
      </c>
      <c r="S148" s="141" t="s">
        <v>649</v>
      </c>
      <c r="T148" s="153"/>
      <c r="U148" s="149"/>
      <c r="V148" s="184" t="s">
        <v>649</v>
      </c>
      <c r="W148" s="184" t="s">
        <v>649</v>
      </c>
      <c r="X148" s="154"/>
      <c r="Y148" s="143"/>
      <c r="Z148" s="147" t="s">
        <v>649</v>
      </c>
      <c r="AA148" s="147" t="s">
        <v>649</v>
      </c>
      <c r="AB148" s="151"/>
      <c r="AC148" s="139"/>
      <c r="AD148" s="185" t="s">
        <v>649</v>
      </c>
      <c r="AE148" s="185" t="s">
        <v>649</v>
      </c>
      <c r="AF148" s="141"/>
      <c r="AG148" s="141"/>
      <c r="AH148" s="141" t="s">
        <v>649</v>
      </c>
      <c r="AI148" s="141" t="s">
        <v>649</v>
      </c>
      <c r="AJ148" s="153"/>
      <c r="AK148" s="149"/>
      <c r="AL148" s="149" t="s">
        <v>649</v>
      </c>
      <c r="AM148" s="149" t="s">
        <v>649</v>
      </c>
      <c r="AN148" s="151"/>
      <c r="AO148" s="139"/>
      <c r="AP148" s="139" t="s">
        <v>649</v>
      </c>
      <c r="AQ148" s="139" t="s">
        <v>649</v>
      </c>
      <c r="AR148" s="152"/>
      <c r="AS148" s="141"/>
      <c r="AT148" s="158" t="s">
        <v>649</v>
      </c>
      <c r="AU148" s="158" t="s">
        <v>649</v>
      </c>
      <c r="AV148" s="153"/>
      <c r="AW148" s="149"/>
      <c r="AX148" s="149" t="s">
        <v>649</v>
      </c>
      <c r="AY148" s="149" t="s">
        <v>649</v>
      </c>
      <c r="AZ148" s="143"/>
      <c r="BA148" s="143"/>
      <c r="BB148" s="143" t="s">
        <v>649</v>
      </c>
      <c r="BC148" s="143" t="s">
        <v>649</v>
      </c>
      <c r="BD148" s="194"/>
      <c r="BE148" s="194"/>
      <c r="BF148" s="195"/>
    </row>
    <row r="149" spans="1:58" ht="18">
      <c r="A149" s="33" t="s">
        <v>416</v>
      </c>
      <c r="B149" s="33" t="s">
        <v>417</v>
      </c>
      <c r="C149" s="33" t="s">
        <v>418</v>
      </c>
      <c r="D149" s="33" t="s">
        <v>419</v>
      </c>
      <c r="E149" s="23">
        <v>0</v>
      </c>
      <c r="F149" s="24"/>
      <c r="G149" s="19"/>
      <c r="H149" s="19"/>
      <c r="I149" s="20"/>
      <c r="J149" s="20"/>
      <c r="K149" s="134">
        <f t="shared" si="0"/>
        <v>0</v>
      </c>
      <c r="L149" s="151"/>
      <c r="M149" s="139"/>
      <c r="N149" s="139" t="s">
        <v>649</v>
      </c>
      <c r="O149" s="139" t="s">
        <v>649</v>
      </c>
      <c r="P149" s="152"/>
      <c r="Q149" s="141"/>
      <c r="R149" s="141" t="s">
        <v>649</v>
      </c>
      <c r="S149" s="141" t="s">
        <v>649</v>
      </c>
      <c r="T149" s="153"/>
      <c r="U149" s="149"/>
      <c r="V149" s="184" t="s">
        <v>649</v>
      </c>
      <c r="W149" s="184" t="s">
        <v>649</v>
      </c>
      <c r="X149" s="154"/>
      <c r="Y149" s="143"/>
      <c r="Z149" s="147" t="s">
        <v>649</v>
      </c>
      <c r="AA149" s="147" t="s">
        <v>649</v>
      </c>
      <c r="AB149" s="151"/>
      <c r="AC149" s="139"/>
      <c r="AD149" s="185" t="s">
        <v>649</v>
      </c>
      <c r="AE149" s="185" t="s">
        <v>649</v>
      </c>
      <c r="AF149" s="141"/>
      <c r="AG149" s="141"/>
      <c r="AH149" s="141" t="s">
        <v>649</v>
      </c>
      <c r="AI149" s="141" t="s">
        <v>649</v>
      </c>
      <c r="AJ149" s="153"/>
      <c r="AK149" s="149"/>
      <c r="AL149" s="149" t="s">
        <v>649</v>
      </c>
      <c r="AM149" s="149" t="s">
        <v>649</v>
      </c>
      <c r="AN149" s="151"/>
      <c r="AO149" s="139"/>
      <c r="AP149" s="139" t="s">
        <v>649</v>
      </c>
      <c r="AQ149" s="139" t="s">
        <v>649</v>
      </c>
      <c r="AR149" s="152"/>
      <c r="AS149" s="141"/>
      <c r="AT149" s="158" t="s">
        <v>649</v>
      </c>
      <c r="AU149" s="158" t="s">
        <v>649</v>
      </c>
      <c r="AV149" s="153"/>
      <c r="AW149" s="149"/>
      <c r="AX149" s="149" t="s">
        <v>649</v>
      </c>
      <c r="AY149" s="149" t="s">
        <v>649</v>
      </c>
      <c r="AZ149" s="143"/>
      <c r="BA149" s="143"/>
      <c r="BB149" s="143" t="s">
        <v>649</v>
      </c>
      <c r="BC149" s="143" t="s">
        <v>649</v>
      </c>
      <c r="BD149" s="194"/>
      <c r="BE149" s="194"/>
      <c r="BF149" s="195"/>
    </row>
    <row r="150" spans="1:58" ht="18">
      <c r="A150" s="33" t="s">
        <v>416</v>
      </c>
      <c r="B150" s="33" t="s">
        <v>420</v>
      </c>
      <c r="C150" s="33" t="s">
        <v>421</v>
      </c>
      <c r="D150" s="33" t="s">
        <v>419</v>
      </c>
      <c r="E150" s="117">
        <v>0</v>
      </c>
      <c r="F150" s="24"/>
      <c r="G150" s="19"/>
      <c r="H150" s="19"/>
      <c r="I150" s="20"/>
      <c r="J150" s="20"/>
      <c r="K150" s="134">
        <f t="shared" si="0"/>
        <v>0</v>
      </c>
      <c r="L150" s="151"/>
      <c r="M150" s="139"/>
      <c r="N150" s="139" t="s">
        <v>649</v>
      </c>
      <c r="O150" s="139" t="s">
        <v>649</v>
      </c>
      <c r="P150" s="152"/>
      <c r="Q150" s="141"/>
      <c r="R150" s="141" t="s">
        <v>649</v>
      </c>
      <c r="S150" s="141" t="s">
        <v>649</v>
      </c>
      <c r="T150" s="153"/>
      <c r="U150" s="149"/>
      <c r="V150" s="184" t="s">
        <v>649</v>
      </c>
      <c r="W150" s="184" t="s">
        <v>649</v>
      </c>
      <c r="X150" s="154"/>
      <c r="Y150" s="143"/>
      <c r="Z150" s="147" t="s">
        <v>649</v>
      </c>
      <c r="AA150" s="147" t="s">
        <v>649</v>
      </c>
      <c r="AB150" s="151"/>
      <c r="AC150" s="139"/>
      <c r="AD150" s="185" t="s">
        <v>649</v>
      </c>
      <c r="AE150" s="185" t="s">
        <v>649</v>
      </c>
      <c r="AF150" s="141"/>
      <c r="AG150" s="141"/>
      <c r="AH150" s="141" t="s">
        <v>649</v>
      </c>
      <c r="AI150" s="141" t="s">
        <v>649</v>
      </c>
      <c r="AJ150" s="153"/>
      <c r="AK150" s="149"/>
      <c r="AL150" s="149" t="s">
        <v>649</v>
      </c>
      <c r="AM150" s="149" t="s">
        <v>649</v>
      </c>
      <c r="AN150" s="151"/>
      <c r="AO150" s="139"/>
      <c r="AP150" s="139" t="s">
        <v>649</v>
      </c>
      <c r="AQ150" s="139" t="s">
        <v>649</v>
      </c>
      <c r="AR150" s="152"/>
      <c r="AS150" s="141"/>
      <c r="AT150" s="158" t="s">
        <v>649</v>
      </c>
      <c r="AU150" s="158" t="s">
        <v>649</v>
      </c>
      <c r="AV150" s="153"/>
      <c r="AW150" s="149"/>
      <c r="AX150" s="149" t="s">
        <v>649</v>
      </c>
      <c r="AY150" s="149" t="s">
        <v>649</v>
      </c>
      <c r="AZ150" s="143"/>
      <c r="BA150" s="143"/>
      <c r="BB150" s="143" t="s">
        <v>649</v>
      </c>
      <c r="BC150" s="143" t="s">
        <v>649</v>
      </c>
      <c r="BD150" s="194"/>
      <c r="BE150" s="194"/>
      <c r="BF150" s="195"/>
    </row>
    <row r="151" spans="1:58" ht="18">
      <c r="A151" s="33" t="s">
        <v>422</v>
      </c>
      <c r="B151" s="33" t="s">
        <v>423</v>
      </c>
      <c r="C151" s="33" t="s">
        <v>424</v>
      </c>
      <c r="D151" s="33" t="s">
        <v>41</v>
      </c>
      <c r="E151" s="23">
        <v>0</v>
      </c>
      <c r="F151" s="23"/>
      <c r="G151" s="42">
        <v>4</v>
      </c>
      <c r="H151" s="42" t="s">
        <v>55</v>
      </c>
      <c r="I151" s="20"/>
      <c r="J151" s="20"/>
      <c r="K151" s="134">
        <f t="shared" si="0"/>
        <v>4</v>
      </c>
      <c r="L151" s="151">
        <v>45.75</v>
      </c>
      <c r="M151" s="139">
        <f t="shared" si="18"/>
        <v>183</v>
      </c>
      <c r="N151" s="139" t="s">
        <v>649</v>
      </c>
      <c r="O151" s="139" t="s">
        <v>649</v>
      </c>
      <c r="P151" s="152"/>
      <c r="Q151" s="141"/>
      <c r="R151" s="141" t="s">
        <v>649</v>
      </c>
      <c r="S151" s="141" t="s">
        <v>649</v>
      </c>
      <c r="T151" s="153"/>
      <c r="U151" s="149"/>
      <c r="V151" s="184" t="s">
        <v>649</v>
      </c>
      <c r="W151" s="184" t="s">
        <v>649</v>
      </c>
      <c r="X151" s="154"/>
      <c r="Y151" s="143"/>
      <c r="Z151" s="147" t="s">
        <v>649</v>
      </c>
      <c r="AA151" s="147" t="s">
        <v>649</v>
      </c>
      <c r="AB151" s="151"/>
      <c r="AC151" s="139"/>
      <c r="AD151" s="185" t="s">
        <v>649</v>
      </c>
      <c r="AE151" s="185" t="s">
        <v>649</v>
      </c>
      <c r="AF151" s="141"/>
      <c r="AG151" s="141"/>
      <c r="AH151" s="141" t="s">
        <v>649</v>
      </c>
      <c r="AI151" s="141" t="s">
        <v>649</v>
      </c>
      <c r="AJ151" s="153">
        <v>73.900000000000006</v>
      </c>
      <c r="AK151" s="149">
        <f t="shared" ref="AK151:AK196" si="21">SUM(K151*AJ151)</f>
        <v>295.60000000000002</v>
      </c>
      <c r="AL151" s="149" t="s">
        <v>649</v>
      </c>
      <c r="AM151" s="149" t="s">
        <v>649</v>
      </c>
      <c r="AN151" s="189">
        <v>20.817492000000001</v>
      </c>
      <c r="AO151" s="139">
        <f t="shared" ref="AO151:AO155" si="22">SUM(K151*AN151)</f>
        <v>83.269968000000006</v>
      </c>
      <c r="AP151" s="139" t="s">
        <v>649</v>
      </c>
      <c r="AQ151" s="139" t="s">
        <v>649</v>
      </c>
      <c r="AR151" s="152"/>
      <c r="AS151" s="141"/>
      <c r="AT151" s="158" t="s">
        <v>649</v>
      </c>
      <c r="AU151" s="158" t="s">
        <v>649</v>
      </c>
      <c r="AV151" s="153"/>
      <c r="AW151" s="149"/>
      <c r="AX151" s="149" t="s">
        <v>649</v>
      </c>
      <c r="AY151" s="149" t="s">
        <v>649</v>
      </c>
      <c r="AZ151" s="143"/>
      <c r="BA151" s="143"/>
      <c r="BB151" s="143" t="s">
        <v>649</v>
      </c>
      <c r="BC151" s="143" t="s">
        <v>649</v>
      </c>
      <c r="BD151" s="194">
        <f t="shared" si="19"/>
        <v>20.817492000000001</v>
      </c>
      <c r="BE151" s="194">
        <f>SUM(BD151*K151)</f>
        <v>83.269968000000006</v>
      </c>
      <c r="BF151" s="195" t="s">
        <v>652</v>
      </c>
    </row>
    <row r="152" spans="1:58" ht="18">
      <c r="A152" s="33" t="s">
        <v>425</v>
      </c>
      <c r="B152" s="33"/>
      <c r="C152" s="33" t="s">
        <v>426</v>
      </c>
      <c r="D152" s="33" t="s">
        <v>427</v>
      </c>
      <c r="E152" s="23">
        <v>0</v>
      </c>
      <c r="F152" s="23"/>
      <c r="G152" s="42">
        <v>10</v>
      </c>
      <c r="H152" s="42" t="s">
        <v>428</v>
      </c>
      <c r="I152" s="20"/>
      <c r="J152" s="20"/>
      <c r="K152" s="134">
        <f t="shared" si="0"/>
        <v>10</v>
      </c>
      <c r="L152" s="151">
        <v>48</v>
      </c>
      <c r="M152" s="139">
        <f t="shared" si="18"/>
        <v>480</v>
      </c>
      <c r="N152" s="139" t="s">
        <v>649</v>
      </c>
      <c r="O152" s="139" t="s">
        <v>649</v>
      </c>
      <c r="P152" s="152"/>
      <c r="Q152" s="141"/>
      <c r="R152" s="141" t="s">
        <v>649</v>
      </c>
      <c r="S152" s="141" t="s">
        <v>649</v>
      </c>
      <c r="T152" s="153"/>
      <c r="U152" s="149"/>
      <c r="V152" s="184" t="s">
        <v>649</v>
      </c>
      <c r="W152" s="184" t="s">
        <v>649</v>
      </c>
      <c r="X152" s="154"/>
      <c r="Y152" s="143"/>
      <c r="Z152" s="147" t="s">
        <v>649</v>
      </c>
      <c r="AA152" s="147" t="s">
        <v>649</v>
      </c>
      <c r="AB152" s="151"/>
      <c r="AC152" s="139"/>
      <c r="AD152" s="185" t="s">
        <v>649</v>
      </c>
      <c r="AE152" s="185" t="s">
        <v>649</v>
      </c>
      <c r="AF152" s="141">
        <v>50.73</v>
      </c>
      <c r="AG152" s="141">
        <f t="shared" si="20"/>
        <v>507.29999999999995</v>
      </c>
      <c r="AH152" s="141" t="s">
        <v>649</v>
      </c>
      <c r="AI152" s="141" t="s">
        <v>649</v>
      </c>
      <c r="AJ152" s="153">
        <v>63.9</v>
      </c>
      <c r="AK152" s="149">
        <f t="shared" si="21"/>
        <v>639</v>
      </c>
      <c r="AL152" s="149" t="s">
        <v>649</v>
      </c>
      <c r="AM152" s="149" t="s">
        <v>649</v>
      </c>
      <c r="AN152" s="189">
        <v>26.078254000000001</v>
      </c>
      <c r="AO152" s="139">
        <f t="shared" si="22"/>
        <v>260.78254000000004</v>
      </c>
      <c r="AP152" s="139" t="s">
        <v>649</v>
      </c>
      <c r="AQ152" s="139" t="s">
        <v>649</v>
      </c>
      <c r="AR152" s="152"/>
      <c r="AS152" s="141"/>
      <c r="AT152" s="158" t="s">
        <v>649</v>
      </c>
      <c r="AU152" s="158" t="s">
        <v>649</v>
      </c>
      <c r="AV152" s="153"/>
      <c r="AW152" s="149"/>
      <c r="AX152" s="149" t="s">
        <v>649</v>
      </c>
      <c r="AY152" s="149" t="s">
        <v>649</v>
      </c>
      <c r="AZ152" s="143"/>
      <c r="BA152" s="143"/>
      <c r="BB152" s="143" t="s">
        <v>649</v>
      </c>
      <c r="BC152" s="143" t="s">
        <v>649</v>
      </c>
      <c r="BD152" s="194">
        <f t="shared" si="19"/>
        <v>26.078254000000001</v>
      </c>
      <c r="BE152" s="194">
        <f>SUM(BD152*K152)</f>
        <v>260.78254000000004</v>
      </c>
      <c r="BF152" s="195" t="s">
        <v>652</v>
      </c>
    </row>
    <row r="153" spans="1:58" ht="35.5">
      <c r="A153" s="33" t="s">
        <v>429</v>
      </c>
      <c r="B153" s="118" t="s">
        <v>430</v>
      </c>
      <c r="C153" s="33" t="s">
        <v>431</v>
      </c>
      <c r="D153" s="33"/>
      <c r="E153" s="23">
        <v>0</v>
      </c>
      <c r="F153" s="119"/>
      <c r="G153" s="120">
        <v>1</v>
      </c>
      <c r="H153" s="42"/>
      <c r="I153" s="20"/>
      <c r="J153" s="20"/>
      <c r="K153" s="134">
        <f t="shared" si="0"/>
        <v>1</v>
      </c>
      <c r="L153" s="151">
        <v>76</v>
      </c>
      <c r="M153" s="139">
        <f t="shared" si="18"/>
        <v>76</v>
      </c>
      <c r="N153" s="139" t="s">
        <v>649</v>
      </c>
      <c r="O153" s="139" t="s">
        <v>649</v>
      </c>
      <c r="P153" s="152"/>
      <c r="Q153" s="141"/>
      <c r="R153" s="141" t="s">
        <v>649</v>
      </c>
      <c r="S153" s="141" t="s">
        <v>649</v>
      </c>
      <c r="T153" s="153"/>
      <c r="U153" s="149"/>
      <c r="V153" s="184" t="s">
        <v>649</v>
      </c>
      <c r="W153" s="184" t="s">
        <v>649</v>
      </c>
      <c r="X153" s="154"/>
      <c r="Y153" s="143"/>
      <c r="Z153" s="147" t="s">
        <v>649</v>
      </c>
      <c r="AA153" s="147" t="s">
        <v>649</v>
      </c>
      <c r="AB153" s="151"/>
      <c r="AC153" s="139"/>
      <c r="AD153" s="185" t="s">
        <v>649</v>
      </c>
      <c r="AE153" s="185" t="s">
        <v>649</v>
      </c>
      <c r="AF153" s="141"/>
      <c r="AG153" s="141"/>
      <c r="AH153" s="141" t="s">
        <v>649</v>
      </c>
      <c r="AI153" s="141" t="s">
        <v>649</v>
      </c>
      <c r="AJ153" s="153">
        <v>76</v>
      </c>
      <c r="AK153" s="149">
        <f t="shared" si="21"/>
        <v>76</v>
      </c>
      <c r="AL153" s="149" t="s">
        <v>649</v>
      </c>
      <c r="AM153" s="149" t="s">
        <v>649</v>
      </c>
      <c r="AN153" s="189">
        <v>2.2418480000000001</v>
      </c>
      <c r="AO153" s="139">
        <f t="shared" si="22"/>
        <v>2.2418480000000001</v>
      </c>
      <c r="AP153" s="139" t="s">
        <v>649</v>
      </c>
      <c r="AQ153" s="139" t="s">
        <v>649</v>
      </c>
      <c r="AR153" s="152"/>
      <c r="AS153" s="141"/>
      <c r="AT153" s="158" t="s">
        <v>649</v>
      </c>
      <c r="AU153" s="158" t="s">
        <v>649</v>
      </c>
      <c r="AV153" s="153"/>
      <c r="AW153" s="149"/>
      <c r="AX153" s="149" t="s">
        <v>649</v>
      </c>
      <c r="AY153" s="149" t="s">
        <v>649</v>
      </c>
      <c r="AZ153" s="143"/>
      <c r="BA153" s="143"/>
      <c r="BB153" s="143" t="s">
        <v>649</v>
      </c>
      <c r="BC153" s="143" t="s">
        <v>649</v>
      </c>
      <c r="BD153" s="194">
        <f t="shared" si="19"/>
        <v>2.2418480000000001</v>
      </c>
      <c r="BE153" s="194">
        <f>SUM(BD153*K153)</f>
        <v>2.2418480000000001</v>
      </c>
      <c r="BF153" s="195" t="s">
        <v>652</v>
      </c>
    </row>
    <row r="154" spans="1:58" ht="18">
      <c r="A154" s="33" t="s">
        <v>432</v>
      </c>
      <c r="B154" s="33" t="s">
        <v>433</v>
      </c>
      <c r="C154" s="33" t="s">
        <v>434</v>
      </c>
      <c r="D154" s="33" t="s">
        <v>435</v>
      </c>
      <c r="E154" s="23">
        <v>4</v>
      </c>
      <c r="F154" s="119" t="s">
        <v>55</v>
      </c>
      <c r="G154" s="120">
        <v>8</v>
      </c>
      <c r="H154" s="42" t="s">
        <v>55</v>
      </c>
      <c r="I154" s="20"/>
      <c r="J154" s="20"/>
      <c r="K154" s="134">
        <f t="shared" si="0"/>
        <v>12</v>
      </c>
      <c r="L154" s="151"/>
      <c r="M154" s="139"/>
      <c r="N154" s="139" t="s">
        <v>649</v>
      </c>
      <c r="O154" s="139" t="s">
        <v>649</v>
      </c>
      <c r="P154" s="152"/>
      <c r="Q154" s="141"/>
      <c r="R154" s="141" t="s">
        <v>649</v>
      </c>
      <c r="S154" s="141" t="s">
        <v>649</v>
      </c>
      <c r="T154" s="153"/>
      <c r="U154" s="149"/>
      <c r="V154" s="184" t="s">
        <v>649</v>
      </c>
      <c r="W154" s="184" t="s">
        <v>649</v>
      </c>
      <c r="X154" s="154"/>
      <c r="Y154" s="143"/>
      <c r="Z154" s="147" t="s">
        <v>649</v>
      </c>
      <c r="AA154" s="147" t="s">
        <v>649</v>
      </c>
      <c r="AB154" s="151"/>
      <c r="AC154" s="139"/>
      <c r="AD154" s="185" t="s">
        <v>649</v>
      </c>
      <c r="AE154" s="185" t="s">
        <v>649</v>
      </c>
      <c r="AF154" s="141">
        <v>172.30000000000004</v>
      </c>
      <c r="AG154" s="141">
        <f t="shared" si="20"/>
        <v>2067.6000000000004</v>
      </c>
      <c r="AH154" s="141" t="s">
        <v>649</v>
      </c>
      <c r="AI154" s="141" t="s">
        <v>649</v>
      </c>
      <c r="AJ154" s="153"/>
      <c r="AK154" s="149"/>
      <c r="AL154" s="149" t="s">
        <v>649</v>
      </c>
      <c r="AM154" s="149" t="s">
        <v>649</v>
      </c>
      <c r="AN154" s="189">
        <v>41.605373999999998</v>
      </c>
      <c r="AO154" s="139">
        <f t="shared" si="22"/>
        <v>499.26448799999997</v>
      </c>
      <c r="AP154" s="139" t="s">
        <v>649</v>
      </c>
      <c r="AQ154" s="139" t="s">
        <v>649</v>
      </c>
      <c r="AR154" s="152"/>
      <c r="AS154" s="141"/>
      <c r="AT154" s="158" t="s">
        <v>649</v>
      </c>
      <c r="AU154" s="158" t="s">
        <v>649</v>
      </c>
      <c r="AV154" s="153"/>
      <c r="AW154" s="149"/>
      <c r="AX154" s="149" t="s">
        <v>649</v>
      </c>
      <c r="AY154" s="149" t="s">
        <v>649</v>
      </c>
      <c r="AZ154" s="143"/>
      <c r="BA154" s="143"/>
      <c r="BB154" s="143" t="s">
        <v>649</v>
      </c>
      <c r="BC154" s="143" t="s">
        <v>649</v>
      </c>
      <c r="BD154" s="194">
        <f t="shared" si="19"/>
        <v>41.605373999999998</v>
      </c>
      <c r="BE154" s="194">
        <f>SUM(BD154*K154)</f>
        <v>499.26448799999997</v>
      </c>
      <c r="BF154" s="195" t="s">
        <v>652</v>
      </c>
    </row>
    <row r="155" spans="1:58" ht="18">
      <c r="A155" s="33" t="s">
        <v>436</v>
      </c>
      <c r="B155" s="57"/>
      <c r="C155" s="66"/>
      <c r="D155" s="66" t="s">
        <v>437</v>
      </c>
      <c r="E155" s="23">
        <v>50</v>
      </c>
      <c r="F155" s="24"/>
      <c r="G155" s="42">
        <v>50</v>
      </c>
      <c r="H155" s="42" t="s">
        <v>398</v>
      </c>
      <c r="I155" s="20"/>
      <c r="J155" s="20"/>
      <c r="K155" s="134">
        <f t="shared" si="0"/>
        <v>100</v>
      </c>
      <c r="L155" s="189">
        <v>0.5</v>
      </c>
      <c r="M155" s="139">
        <f t="shared" si="18"/>
        <v>50</v>
      </c>
      <c r="N155" s="139" t="s">
        <v>649</v>
      </c>
      <c r="O155" s="139" t="s">
        <v>649</v>
      </c>
      <c r="P155" s="152"/>
      <c r="Q155" s="141"/>
      <c r="R155" s="141" t="s">
        <v>649</v>
      </c>
      <c r="S155" s="141" t="s">
        <v>649</v>
      </c>
      <c r="T155" s="153"/>
      <c r="U155" s="149"/>
      <c r="V155" s="184" t="s">
        <v>649</v>
      </c>
      <c r="W155" s="184" t="s">
        <v>649</v>
      </c>
      <c r="X155" s="154"/>
      <c r="Y155" s="143"/>
      <c r="Z155" s="147" t="s">
        <v>649</v>
      </c>
      <c r="AA155" s="147" t="s">
        <v>649</v>
      </c>
      <c r="AB155" s="151"/>
      <c r="AC155" s="139"/>
      <c r="AD155" s="185" t="s">
        <v>649</v>
      </c>
      <c r="AE155" s="185" t="s">
        <v>649</v>
      </c>
      <c r="AF155" s="141"/>
      <c r="AG155" s="141"/>
      <c r="AH155" s="141" t="s">
        <v>649</v>
      </c>
      <c r="AI155" s="141" t="s">
        <v>649</v>
      </c>
      <c r="AJ155" s="153">
        <v>0.9</v>
      </c>
      <c r="AK155" s="149">
        <f t="shared" si="21"/>
        <v>90</v>
      </c>
      <c r="AL155" s="149" t="s">
        <v>649</v>
      </c>
      <c r="AM155" s="149" t="s">
        <v>649</v>
      </c>
      <c r="AN155" s="151">
        <v>1.426668</v>
      </c>
      <c r="AO155" s="139">
        <f t="shared" si="22"/>
        <v>142.66679999999999</v>
      </c>
      <c r="AP155" s="139" t="s">
        <v>649</v>
      </c>
      <c r="AQ155" s="139" t="s">
        <v>649</v>
      </c>
      <c r="AR155" s="152"/>
      <c r="AS155" s="141"/>
      <c r="AT155" s="158" t="s">
        <v>649</v>
      </c>
      <c r="AU155" s="158" t="s">
        <v>649</v>
      </c>
      <c r="AV155" s="153"/>
      <c r="AW155" s="149"/>
      <c r="AX155" s="149" t="s">
        <v>649</v>
      </c>
      <c r="AY155" s="149" t="s">
        <v>649</v>
      </c>
      <c r="AZ155" s="143"/>
      <c r="BA155" s="143"/>
      <c r="BB155" s="143" t="s">
        <v>649</v>
      </c>
      <c r="BC155" s="143" t="s">
        <v>649</v>
      </c>
      <c r="BD155" s="194">
        <f t="shared" si="19"/>
        <v>0.5</v>
      </c>
      <c r="BE155" s="194">
        <f>SUM(BD155*K155)</f>
        <v>50</v>
      </c>
      <c r="BF155" s="195" t="s">
        <v>653</v>
      </c>
    </row>
    <row r="156" spans="1:58" ht="18">
      <c r="A156" s="43" t="s">
        <v>438</v>
      </c>
      <c r="B156" s="86" t="s">
        <v>439</v>
      </c>
      <c r="C156" s="58" t="s">
        <v>440</v>
      </c>
      <c r="D156" s="66" t="s">
        <v>441</v>
      </c>
      <c r="E156" s="23">
        <v>50</v>
      </c>
      <c r="F156" s="24"/>
      <c r="G156" s="42">
        <v>50</v>
      </c>
      <c r="H156" s="42" t="s">
        <v>398</v>
      </c>
      <c r="I156" s="20"/>
      <c r="J156" s="20"/>
      <c r="K156" s="134">
        <f t="shared" si="0"/>
        <v>100</v>
      </c>
      <c r="L156" s="151"/>
      <c r="M156" s="139"/>
      <c r="N156" s="139" t="s">
        <v>649</v>
      </c>
      <c r="O156" s="139" t="s">
        <v>649</v>
      </c>
      <c r="P156" s="152"/>
      <c r="Q156" s="141"/>
      <c r="R156" s="141" t="s">
        <v>649</v>
      </c>
      <c r="S156" s="141" t="s">
        <v>649</v>
      </c>
      <c r="T156" s="153"/>
      <c r="U156" s="149"/>
      <c r="V156" s="184" t="s">
        <v>649</v>
      </c>
      <c r="W156" s="184" t="s">
        <v>649</v>
      </c>
      <c r="X156" s="154"/>
      <c r="Y156" s="143"/>
      <c r="Z156" s="147" t="s">
        <v>649</v>
      </c>
      <c r="AA156" s="147" t="s">
        <v>649</v>
      </c>
      <c r="AB156" s="151"/>
      <c r="AC156" s="139"/>
      <c r="AD156" s="185" t="s">
        <v>649</v>
      </c>
      <c r="AE156" s="185" t="s">
        <v>649</v>
      </c>
      <c r="AF156" s="141"/>
      <c r="AG156" s="141"/>
      <c r="AH156" s="141" t="s">
        <v>649</v>
      </c>
      <c r="AI156" s="141" t="s">
        <v>649</v>
      </c>
      <c r="AJ156" s="153"/>
      <c r="AK156" s="149"/>
      <c r="AL156" s="149" t="s">
        <v>649</v>
      </c>
      <c r="AM156" s="149" t="s">
        <v>649</v>
      </c>
      <c r="AN156" s="151"/>
      <c r="AO156" s="139"/>
      <c r="AP156" s="139" t="s">
        <v>649</v>
      </c>
      <c r="AQ156" s="139" t="s">
        <v>649</v>
      </c>
      <c r="AR156" s="152"/>
      <c r="AS156" s="141"/>
      <c r="AT156" s="158" t="s">
        <v>649</v>
      </c>
      <c r="AU156" s="158" t="s">
        <v>649</v>
      </c>
      <c r="AV156" s="153"/>
      <c r="AW156" s="149"/>
      <c r="AX156" s="149" t="s">
        <v>649</v>
      </c>
      <c r="AY156" s="149" t="s">
        <v>649</v>
      </c>
      <c r="AZ156" s="143"/>
      <c r="BA156" s="143"/>
      <c r="BB156" s="143" t="s">
        <v>649</v>
      </c>
      <c r="BC156" s="143" t="s">
        <v>649</v>
      </c>
      <c r="BD156" s="194"/>
      <c r="BE156" s="194"/>
      <c r="BF156" s="195"/>
    </row>
    <row r="157" spans="1:58" ht="18">
      <c r="A157" s="43" t="s">
        <v>442</v>
      </c>
      <c r="B157" s="57" t="s">
        <v>443</v>
      </c>
      <c r="C157" s="58" t="s">
        <v>444</v>
      </c>
      <c r="D157" s="66" t="s">
        <v>445</v>
      </c>
      <c r="E157" s="23">
        <v>6</v>
      </c>
      <c r="F157" s="24"/>
      <c r="G157" s="19"/>
      <c r="H157" s="19"/>
      <c r="I157" s="20"/>
      <c r="J157" s="20"/>
      <c r="K157" s="134">
        <f t="shared" si="0"/>
        <v>6</v>
      </c>
      <c r="L157" s="189">
        <v>70.150000000000006</v>
      </c>
      <c r="M157" s="139">
        <f t="shared" si="18"/>
        <v>420.90000000000003</v>
      </c>
      <c r="N157" s="139" t="s">
        <v>649</v>
      </c>
      <c r="O157" s="139" t="s">
        <v>649</v>
      </c>
      <c r="P157" s="152"/>
      <c r="Q157" s="141"/>
      <c r="R157" s="141" t="s">
        <v>649</v>
      </c>
      <c r="S157" s="141" t="s">
        <v>649</v>
      </c>
      <c r="T157" s="153"/>
      <c r="U157" s="149"/>
      <c r="V157" s="184" t="s">
        <v>649</v>
      </c>
      <c r="W157" s="184" t="s">
        <v>649</v>
      </c>
      <c r="X157" s="154"/>
      <c r="Y157" s="143"/>
      <c r="Z157" s="147" t="s">
        <v>649</v>
      </c>
      <c r="AA157" s="147" t="s">
        <v>649</v>
      </c>
      <c r="AB157" s="151"/>
      <c r="AC157" s="139"/>
      <c r="AD157" s="185" t="s">
        <v>649</v>
      </c>
      <c r="AE157" s="185" t="s">
        <v>649</v>
      </c>
      <c r="AF157" s="141"/>
      <c r="AG157" s="141"/>
      <c r="AH157" s="141" t="s">
        <v>649</v>
      </c>
      <c r="AI157" s="141" t="s">
        <v>649</v>
      </c>
      <c r="AJ157" s="153">
        <v>79</v>
      </c>
      <c r="AK157" s="149">
        <f t="shared" si="21"/>
        <v>474</v>
      </c>
      <c r="AL157" s="149" t="s">
        <v>649</v>
      </c>
      <c r="AM157" s="149" t="s">
        <v>649</v>
      </c>
      <c r="AN157" s="151"/>
      <c r="AO157" s="139"/>
      <c r="AP157" s="139" t="s">
        <v>649</v>
      </c>
      <c r="AQ157" s="139" t="s">
        <v>649</v>
      </c>
      <c r="AR157" s="152"/>
      <c r="AS157" s="141"/>
      <c r="AT157" s="158" t="s">
        <v>649</v>
      </c>
      <c r="AU157" s="158" t="s">
        <v>649</v>
      </c>
      <c r="AV157" s="153"/>
      <c r="AW157" s="149"/>
      <c r="AX157" s="149" t="s">
        <v>649</v>
      </c>
      <c r="AY157" s="149" t="s">
        <v>649</v>
      </c>
      <c r="AZ157" s="143"/>
      <c r="BA157" s="143"/>
      <c r="BB157" s="143" t="s">
        <v>649</v>
      </c>
      <c r="BC157" s="143" t="s">
        <v>649</v>
      </c>
      <c r="BD157" s="194">
        <f t="shared" si="19"/>
        <v>70.150000000000006</v>
      </c>
      <c r="BE157" s="194">
        <f>SUM(BD157*K157)</f>
        <v>420.90000000000003</v>
      </c>
      <c r="BF157" s="195" t="s">
        <v>653</v>
      </c>
    </row>
    <row r="158" spans="1:58" ht="18">
      <c r="A158" s="43" t="s">
        <v>446</v>
      </c>
      <c r="B158" s="33" t="s">
        <v>443</v>
      </c>
      <c r="C158" s="44" t="s">
        <v>444</v>
      </c>
      <c r="D158" s="44" t="s">
        <v>447</v>
      </c>
      <c r="E158" s="23">
        <v>0</v>
      </c>
      <c r="F158" s="23"/>
      <c r="G158" s="42">
        <v>4</v>
      </c>
      <c r="H158" s="19"/>
      <c r="I158" s="20"/>
      <c r="J158" s="20"/>
      <c r="K158" s="134">
        <f t="shared" si="0"/>
        <v>4</v>
      </c>
      <c r="L158" s="189">
        <v>27.62</v>
      </c>
      <c r="M158" s="139">
        <f t="shared" si="18"/>
        <v>110.48</v>
      </c>
      <c r="N158" s="139" t="s">
        <v>649</v>
      </c>
      <c r="O158" s="139" t="s">
        <v>649</v>
      </c>
      <c r="P158" s="152"/>
      <c r="Q158" s="141"/>
      <c r="R158" s="141" t="s">
        <v>649</v>
      </c>
      <c r="S158" s="141" t="s">
        <v>649</v>
      </c>
      <c r="T158" s="153"/>
      <c r="U158" s="149"/>
      <c r="V158" s="184" t="s">
        <v>649</v>
      </c>
      <c r="W158" s="184" t="s">
        <v>649</v>
      </c>
      <c r="X158" s="154"/>
      <c r="Y158" s="143"/>
      <c r="Z158" s="147" t="s">
        <v>649</v>
      </c>
      <c r="AA158" s="147" t="s">
        <v>649</v>
      </c>
      <c r="AB158" s="151"/>
      <c r="AC158" s="139"/>
      <c r="AD158" s="185" t="s">
        <v>649</v>
      </c>
      <c r="AE158" s="185" t="s">
        <v>649</v>
      </c>
      <c r="AF158" s="141"/>
      <c r="AG158" s="141"/>
      <c r="AH158" s="141" t="s">
        <v>649</v>
      </c>
      <c r="AI158" s="141" t="s">
        <v>649</v>
      </c>
      <c r="AJ158" s="153">
        <v>51.5</v>
      </c>
      <c r="AK158" s="149">
        <f t="shared" si="21"/>
        <v>206</v>
      </c>
      <c r="AL158" s="149" t="s">
        <v>649</v>
      </c>
      <c r="AM158" s="149" t="s">
        <v>649</v>
      </c>
      <c r="AN158" s="151"/>
      <c r="AO158" s="139"/>
      <c r="AP158" s="139" t="s">
        <v>649</v>
      </c>
      <c r="AQ158" s="139" t="s">
        <v>649</v>
      </c>
      <c r="AR158" s="152"/>
      <c r="AS158" s="141"/>
      <c r="AT158" s="158" t="s">
        <v>649</v>
      </c>
      <c r="AU158" s="158" t="s">
        <v>649</v>
      </c>
      <c r="AV158" s="153"/>
      <c r="AW158" s="149"/>
      <c r="AX158" s="149" t="s">
        <v>649</v>
      </c>
      <c r="AY158" s="149" t="s">
        <v>649</v>
      </c>
      <c r="AZ158" s="143"/>
      <c r="BA158" s="143"/>
      <c r="BB158" s="143" t="s">
        <v>649</v>
      </c>
      <c r="BC158" s="143" t="s">
        <v>649</v>
      </c>
      <c r="BD158" s="194">
        <f t="shared" si="19"/>
        <v>27.62</v>
      </c>
      <c r="BE158" s="194">
        <f>SUM(BD158*K158)</f>
        <v>110.48</v>
      </c>
      <c r="BF158" s="195" t="s">
        <v>653</v>
      </c>
    </row>
    <row r="159" spans="1:58" ht="18">
      <c r="A159" s="43" t="s">
        <v>448</v>
      </c>
      <c r="B159" s="33" t="s">
        <v>443</v>
      </c>
      <c r="C159" s="44" t="s">
        <v>449</v>
      </c>
      <c r="D159" s="44" t="s">
        <v>450</v>
      </c>
      <c r="E159" s="23">
        <v>0</v>
      </c>
      <c r="F159" s="24"/>
      <c r="G159" s="19"/>
      <c r="H159" s="19"/>
      <c r="I159" s="20"/>
      <c r="J159" s="20"/>
      <c r="K159" s="134">
        <f t="shared" si="0"/>
        <v>0</v>
      </c>
      <c r="L159" s="151"/>
      <c r="M159" s="139"/>
      <c r="N159" s="139" t="s">
        <v>649</v>
      </c>
      <c r="O159" s="139" t="s">
        <v>649</v>
      </c>
      <c r="P159" s="152"/>
      <c r="Q159" s="141"/>
      <c r="R159" s="141" t="s">
        <v>649</v>
      </c>
      <c r="S159" s="141" t="s">
        <v>649</v>
      </c>
      <c r="T159" s="153"/>
      <c r="U159" s="149"/>
      <c r="V159" s="184" t="s">
        <v>649</v>
      </c>
      <c r="W159" s="184" t="s">
        <v>649</v>
      </c>
      <c r="X159" s="154"/>
      <c r="Y159" s="143"/>
      <c r="Z159" s="147" t="s">
        <v>649</v>
      </c>
      <c r="AA159" s="147" t="s">
        <v>649</v>
      </c>
      <c r="AB159" s="151"/>
      <c r="AC159" s="139"/>
      <c r="AD159" s="185" t="s">
        <v>649</v>
      </c>
      <c r="AE159" s="185" t="s">
        <v>649</v>
      </c>
      <c r="AF159" s="141"/>
      <c r="AG159" s="141"/>
      <c r="AH159" s="141" t="s">
        <v>649</v>
      </c>
      <c r="AI159" s="141" t="s">
        <v>649</v>
      </c>
      <c r="AJ159" s="153"/>
      <c r="AK159" s="149"/>
      <c r="AL159" s="149" t="s">
        <v>649</v>
      </c>
      <c r="AM159" s="149" t="s">
        <v>649</v>
      </c>
      <c r="AN159" s="151"/>
      <c r="AO159" s="139"/>
      <c r="AP159" s="139" t="s">
        <v>649</v>
      </c>
      <c r="AQ159" s="139" t="s">
        <v>649</v>
      </c>
      <c r="AR159" s="152"/>
      <c r="AS159" s="141"/>
      <c r="AT159" s="158" t="s">
        <v>649</v>
      </c>
      <c r="AU159" s="158" t="s">
        <v>649</v>
      </c>
      <c r="AV159" s="153"/>
      <c r="AW159" s="149"/>
      <c r="AX159" s="149" t="s">
        <v>649</v>
      </c>
      <c r="AY159" s="149" t="s">
        <v>649</v>
      </c>
      <c r="AZ159" s="143"/>
      <c r="BA159" s="143"/>
      <c r="BB159" s="143" t="s">
        <v>649</v>
      </c>
      <c r="BC159" s="143" t="s">
        <v>649</v>
      </c>
      <c r="BD159" s="194"/>
      <c r="BE159" s="194"/>
      <c r="BF159" s="195"/>
    </row>
    <row r="160" spans="1:58" ht="18">
      <c r="A160" s="33" t="s">
        <v>451</v>
      </c>
      <c r="B160" s="57" t="s">
        <v>443</v>
      </c>
      <c r="C160" s="66" t="s">
        <v>206</v>
      </c>
      <c r="D160" s="66" t="s">
        <v>452</v>
      </c>
      <c r="E160" s="23">
        <v>6</v>
      </c>
      <c r="F160" s="23"/>
      <c r="G160" s="42">
        <v>2</v>
      </c>
      <c r="H160" s="19"/>
      <c r="I160" s="20"/>
      <c r="J160" s="20"/>
      <c r="K160" s="134">
        <f t="shared" si="0"/>
        <v>8</v>
      </c>
      <c r="L160" s="189">
        <v>29</v>
      </c>
      <c r="M160" s="139">
        <f t="shared" si="18"/>
        <v>232</v>
      </c>
      <c r="N160" s="139" t="s">
        <v>649</v>
      </c>
      <c r="O160" s="139" t="s">
        <v>649</v>
      </c>
      <c r="P160" s="152"/>
      <c r="Q160" s="141"/>
      <c r="R160" s="141" t="s">
        <v>649</v>
      </c>
      <c r="S160" s="141" t="s">
        <v>649</v>
      </c>
      <c r="T160" s="153"/>
      <c r="U160" s="149"/>
      <c r="V160" s="184" t="s">
        <v>649</v>
      </c>
      <c r="W160" s="184" t="s">
        <v>649</v>
      </c>
      <c r="X160" s="154"/>
      <c r="Y160" s="143"/>
      <c r="Z160" s="147" t="s">
        <v>649</v>
      </c>
      <c r="AA160" s="147" t="s">
        <v>649</v>
      </c>
      <c r="AB160" s="151"/>
      <c r="AC160" s="139"/>
      <c r="AD160" s="185" t="s">
        <v>649</v>
      </c>
      <c r="AE160" s="185" t="s">
        <v>649</v>
      </c>
      <c r="AF160" s="141"/>
      <c r="AG160" s="141"/>
      <c r="AH160" s="141" t="s">
        <v>649</v>
      </c>
      <c r="AI160" s="141" t="s">
        <v>649</v>
      </c>
      <c r="AJ160" s="153">
        <v>54.35</v>
      </c>
      <c r="AK160" s="149">
        <f t="shared" si="21"/>
        <v>434.8</v>
      </c>
      <c r="AL160" s="149" t="s">
        <v>649</v>
      </c>
      <c r="AM160" s="149" t="s">
        <v>649</v>
      </c>
      <c r="AN160" s="151"/>
      <c r="AO160" s="139"/>
      <c r="AP160" s="139" t="s">
        <v>649</v>
      </c>
      <c r="AQ160" s="139" t="s">
        <v>649</v>
      </c>
      <c r="AR160" s="152"/>
      <c r="AS160" s="141"/>
      <c r="AT160" s="158" t="s">
        <v>649</v>
      </c>
      <c r="AU160" s="158" t="s">
        <v>649</v>
      </c>
      <c r="AV160" s="153"/>
      <c r="AW160" s="149"/>
      <c r="AX160" s="149" t="s">
        <v>649</v>
      </c>
      <c r="AY160" s="149" t="s">
        <v>649</v>
      </c>
      <c r="AZ160" s="143"/>
      <c r="BA160" s="143"/>
      <c r="BB160" s="143" t="s">
        <v>649</v>
      </c>
      <c r="BC160" s="143" t="s">
        <v>649</v>
      </c>
      <c r="BD160" s="194">
        <f t="shared" si="19"/>
        <v>29</v>
      </c>
      <c r="BE160" s="194">
        <f>SUM(BD160*K160)</f>
        <v>232</v>
      </c>
      <c r="BF160" s="195" t="s">
        <v>653</v>
      </c>
    </row>
    <row r="161" spans="1:58" ht="18">
      <c r="A161" s="43" t="s">
        <v>453</v>
      </c>
      <c r="B161" s="86" t="s">
        <v>454</v>
      </c>
      <c r="C161" s="66" t="s">
        <v>206</v>
      </c>
      <c r="D161" s="58" t="s">
        <v>455</v>
      </c>
      <c r="E161" s="23">
        <v>0</v>
      </c>
      <c r="F161" s="23"/>
      <c r="G161" s="42">
        <v>20</v>
      </c>
      <c r="H161" s="19"/>
      <c r="I161" s="20"/>
      <c r="J161" s="20"/>
      <c r="K161" s="134">
        <f t="shared" si="0"/>
        <v>20</v>
      </c>
      <c r="L161" s="189">
        <v>34.25</v>
      </c>
      <c r="M161" s="139">
        <f t="shared" si="18"/>
        <v>685</v>
      </c>
      <c r="N161" s="139" t="s">
        <v>649</v>
      </c>
      <c r="O161" s="139" t="s">
        <v>649</v>
      </c>
      <c r="P161" s="152"/>
      <c r="Q161" s="141"/>
      <c r="R161" s="141" t="s">
        <v>649</v>
      </c>
      <c r="S161" s="141" t="s">
        <v>649</v>
      </c>
      <c r="T161" s="153"/>
      <c r="U161" s="149"/>
      <c r="V161" s="184" t="s">
        <v>649</v>
      </c>
      <c r="W161" s="184" t="s">
        <v>649</v>
      </c>
      <c r="X161" s="154"/>
      <c r="Y161" s="143"/>
      <c r="Z161" s="147" t="s">
        <v>649</v>
      </c>
      <c r="AA161" s="147" t="s">
        <v>649</v>
      </c>
      <c r="AB161" s="151"/>
      <c r="AC161" s="139"/>
      <c r="AD161" s="185" t="s">
        <v>649</v>
      </c>
      <c r="AE161" s="185" t="s">
        <v>649</v>
      </c>
      <c r="AF161" s="141"/>
      <c r="AG161" s="141"/>
      <c r="AH161" s="141" t="s">
        <v>649</v>
      </c>
      <c r="AI161" s="141" t="s">
        <v>649</v>
      </c>
      <c r="AJ161" s="153">
        <v>42</v>
      </c>
      <c r="AK161" s="149">
        <f t="shared" si="21"/>
        <v>840</v>
      </c>
      <c r="AL161" s="149" t="s">
        <v>649</v>
      </c>
      <c r="AM161" s="149" t="s">
        <v>649</v>
      </c>
      <c r="AN161" s="151"/>
      <c r="AO161" s="139"/>
      <c r="AP161" s="139" t="s">
        <v>649</v>
      </c>
      <c r="AQ161" s="139" t="s">
        <v>649</v>
      </c>
      <c r="AR161" s="152"/>
      <c r="AS161" s="141"/>
      <c r="AT161" s="158" t="s">
        <v>649</v>
      </c>
      <c r="AU161" s="158" t="s">
        <v>649</v>
      </c>
      <c r="AV161" s="153"/>
      <c r="AW161" s="149"/>
      <c r="AX161" s="149" t="s">
        <v>649</v>
      </c>
      <c r="AY161" s="149" t="s">
        <v>649</v>
      </c>
      <c r="AZ161" s="143"/>
      <c r="BA161" s="143"/>
      <c r="BB161" s="143" t="s">
        <v>649</v>
      </c>
      <c r="BC161" s="143" t="s">
        <v>649</v>
      </c>
      <c r="BD161" s="194">
        <f t="shared" si="19"/>
        <v>34.25</v>
      </c>
      <c r="BE161" s="194">
        <f>SUM(BD161*K161)</f>
        <v>685</v>
      </c>
      <c r="BF161" s="195" t="s">
        <v>653</v>
      </c>
    </row>
    <row r="162" spans="1:58" ht="18">
      <c r="A162" s="33" t="s">
        <v>456</v>
      </c>
      <c r="B162" s="33" t="s">
        <v>443</v>
      </c>
      <c r="C162" s="33" t="s">
        <v>457</v>
      </c>
      <c r="D162" s="33" t="s">
        <v>458</v>
      </c>
      <c r="E162" s="23">
        <v>0</v>
      </c>
      <c r="F162" s="23"/>
      <c r="G162" s="42">
        <v>15</v>
      </c>
      <c r="H162" s="19"/>
      <c r="I162" s="20"/>
      <c r="J162" s="20"/>
      <c r="K162" s="134">
        <f t="shared" si="0"/>
        <v>15</v>
      </c>
      <c r="L162" s="151">
        <v>42</v>
      </c>
      <c r="M162" s="139">
        <f t="shared" si="18"/>
        <v>630</v>
      </c>
      <c r="N162" s="139" t="s">
        <v>649</v>
      </c>
      <c r="O162" s="139" t="s">
        <v>649</v>
      </c>
      <c r="P162" s="152"/>
      <c r="Q162" s="141"/>
      <c r="R162" s="141" t="s">
        <v>649</v>
      </c>
      <c r="S162" s="141" t="s">
        <v>649</v>
      </c>
      <c r="T162" s="153"/>
      <c r="U162" s="149"/>
      <c r="V162" s="184" t="s">
        <v>649</v>
      </c>
      <c r="W162" s="184" t="s">
        <v>649</v>
      </c>
      <c r="X162" s="154"/>
      <c r="Y162" s="143"/>
      <c r="Z162" s="147" t="s">
        <v>649</v>
      </c>
      <c r="AA162" s="147" t="s">
        <v>649</v>
      </c>
      <c r="AB162" s="151"/>
      <c r="AC162" s="139"/>
      <c r="AD162" s="185" t="s">
        <v>649</v>
      </c>
      <c r="AE162" s="185" t="s">
        <v>649</v>
      </c>
      <c r="AF162" s="141"/>
      <c r="AG162" s="141"/>
      <c r="AH162" s="141" t="s">
        <v>649</v>
      </c>
      <c r="AI162" s="141" t="s">
        <v>649</v>
      </c>
      <c r="AJ162" s="189">
        <v>27.25</v>
      </c>
      <c r="AK162" s="149">
        <f t="shared" si="21"/>
        <v>408.75</v>
      </c>
      <c r="AL162" s="149" t="s">
        <v>649</v>
      </c>
      <c r="AM162" s="149" t="s">
        <v>649</v>
      </c>
      <c r="AN162" s="151"/>
      <c r="AO162" s="139"/>
      <c r="AP162" s="139" t="s">
        <v>649</v>
      </c>
      <c r="AQ162" s="139" t="s">
        <v>649</v>
      </c>
      <c r="AR162" s="152"/>
      <c r="AS162" s="141"/>
      <c r="AT162" s="158" t="s">
        <v>649</v>
      </c>
      <c r="AU162" s="158" t="s">
        <v>649</v>
      </c>
      <c r="AV162" s="153"/>
      <c r="AW162" s="149"/>
      <c r="AX162" s="149" t="s">
        <v>649</v>
      </c>
      <c r="AY162" s="149" t="s">
        <v>649</v>
      </c>
      <c r="AZ162" s="143"/>
      <c r="BA162" s="143"/>
      <c r="BB162" s="143" t="s">
        <v>649</v>
      </c>
      <c r="BC162" s="143" t="s">
        <v>649</v>
      </c>
      <c r="BD162" s="194">
        <f t="shared" si="19"/>
        <v>27.25</v>
      </c>
      <c r="BE162" s="194">
        <f>SUM(BD162*K162)</f>
        <v>408.75</v>
      </c>
      <c r="BF162" s="195" t="s">
        <v>663</v>
      </c>
    </row>
    <row r="163" spans="1:58" ht="18">
      <c r="A163" s="33" t="s">
        <v>456</v>
      </c>
      <c r="B163" s="33" t="s">
        <v>443</v>
      </c>
      <c r="C163" s="33" t="s">
        <v>459</v>
      </c>
      <c r="D163" s="33" t="s">
        <v>460</v>
      </c>
      <c r="E163" s="23">
        <v>0</v>
      </c>
      <c r="F163" s="23"/>
      <c r="G163" s="42">
        <v>15</v>
      </c>
      <c r="H163" s="19"/>
      <c r="I163" s="20"/>
      <c r="J163" s="20"/>
      <c r="K163" s="134">
        <f t="shared" si="0"/>
        <v>15</v>
      </c>
      <c r="L163" s="151">
        <v>42</v>
      </c>
      <c r="M163" s="139">
        <f t="shared" si="18"/>
        <v>630</v>
      </c>
      <c r="N163" s="139" t="s">
        <v>649</v>
      </c>
      <c r="O163" s="139" t="s">
        <v>649</v>
      </c>
      <c r="P163" s="152"/>
      <c r="Q163" s="141"/>
      <c r="R163" s="141" t="s">
        <v>649</v>
      </c>
      <c r="S163" s="141" t="s">
        <v>649</v>
      </c>
      <c r="T163" s="153"/>
      <c r="U163" s="149"/>
      <c r="V163" s="184" t="s">
        <v>649</v>
      </c>
      <c r="W163" s="184" t="s">
        <v>649</v>
      </c>
      <c r="X163" s="154"/>
      <c r="Y163" s="143"/>
      <c r="Z163" s="147" t="s">
        <v>649</v>
      </c>
      <c r="AA163" s="147" t="s">
        <v>649</v>
      </c>
      <c r="AB163" s="151"/>
      <c r="AC163" s="139"/>
      <c r="AD163" s="185" t="s">
        <v>649</v>
      </c>
      <c r="AE163" s="185" t="s">
        <v>649</v>
      </c>
      <c r="AF163" s="141"/>
      <c r="AG163" s="141"/>
      <c r="AH163" s="141" t="s">
        <v>649</v>
      </c>
      <c r="AI163" s="141" t="s">
        <v>649</v>
      </c>
      <c r="AJ163" s="189">
        <v>27.25</v>
      </c>
      <c r="AK163" s="149">
        <f t="shared" si="21"/>
        <v>408.75</v>
      </c>
      <c r="AL163" s="149" t="s">
        <v>649</v>
      </c>
      <c r="AM163" s="149" t="s">
        <v>649</v>
      </c>
      <c r="AN163" s="151"/>
      <c r="AO163" s="139"/>
      <c r="AP163" s="139" t="s">
        <v>649</v>
      </c>
      <c r="AQ163" s="139" t="s">
        <v>649</v>
      </c>
      <c r="AR163" s="152"/>
      <c r="AS163" s="141"/>
      <c r="AT163" s="158" t="s">
        <v>649</v>
      </c>
      <c r="AU163" s="158" t="s">
        <v>649</v>
      </c>
      <c r="AV163" s="153"/>
      <c r="AW163" s="149"/>
      <c r="AX163" s="149" t="s">
        <v>649</v>
      </c>
      <c r="AY163" s="149" t="s">
        <v>649</v>
      </c>
      <c r="AZ163" s="143"/>
      <c r="BA163" s="143"/>
      <c r="BB163" s="143" t="s">
        <v>649</v>
      </c>
      <c r="BC163" s="143" t="s">
        <v>649</v>
      </c>
      <c r="BD163" s="194">
        <f t="shared" si="19"/>
        <v>27.25</v>
      </c>
      <c r="BE163" s="194">
        <f>SUM(BD163*K163)</f>
        <v>408.75</v>
      </c>
      <c r="BF163" s="195" t="s">
        <v>663</v>
      </c>
    </row>
    <row r="164" spans="1:58" ht="18">
      <c r="A164" s="33" t="s">
        <v>461</v>
      </c>
      <c r="B164" s="33" t="s">
        <v>462</v>
      </c>
      <c r="C164" s="33" t="s">
        <v>463</v>
      </c>
      <c r="D164" s="33" t="s">
        <v>464</v>
      </c>
      <c r="E164" s="23">
        <v>0</v>
      </c>
      <c r="F164" s="24"/>
      <c r="G164" s="19"/>
      <c r="H164" s="19"/>
      <c r="I164" s="20"/>
      <c r="J164" s="20"/>
      <c r="K164" s="134">
        <f t="shared" si="0"/>
        <v>0</v>
      </c>
      <c r="L164" s="151"/>
      <c r="M164" s="139"/>
      <c r="N164" s="139" t="s">
        <v>649</v>
      </c>
      <c r="O164" s="139" t="s">
        <v>649</v>
      </c>
      <c r="P164" s="152"/>
      <c r="Q164" s="141"/>
      <c r="R164" s="141" t="s">
        <v>649</v>
      </c>
      <c r="S164" s="141" t="s">
        <v>649</v>
      </c>
      <c r="T164" s="153"/>
      <c r="U164" s="149"/>
      <c r="V164" s="184" t="s">
        <v>649</v>
      </c>
      <c r="W164" s="184" t="s">
        <v>649</v>
      </c>
      <c r="X164" s="154"/>
      <c r="Y164" s="143"/>
      <c r="Z164" s="147" t="s">
        <v>649</v>
      </c>
      <c r="AA164" s="147" t="s">
        <v>649</v>
      </c>
      <c r="AB164" s="151"/>
      <c r="AC164" s="139"/>
      <c r="AD164" s="185" t="s">
        <v>649</v>
      </c>
      <c r="AE164" s="185" t="s">
        <v>649</v>
      </c>
      <c r="AF164" s="141"/>
      <c r="AG164" s="141"/>
      <c r="AH164" s="141" t="s">
        <v>649</v>
      </c>
      <c r="AI164" s="141" t="s">
        <v>649</v>
      </c>
      <c r="AJ164" s="153"/>
      <c r="AK164" s="149"/>
      <c r="AL164" s="149" t="s">
        <v>649</v>
      </c>
      <c r="AM164" s="149" t="s">
        <v>649</v>
      </c>
      <c r="AN164" s="151"/>
      <c r="AO164" s="139"/>
      <c r="AP164" s="139" t="s">
        <v>649</v>
      </c>
      <c r="AQ164" s="139" t="s">
        <v>649</v>
      </c>
      <c r="AR164" s="152"/>
      <c r="AS164" s="141"/>
      <c r="AT164" s="158" t="s">
        <v>649</v>
      </c>
      <c r="AU164" s="158" t="s">
        <v>649</v>
      </c>
      <c r="AV164" s="153"/>
      <c r="AW164" s="149"/>
      <c r="AX164" s="149" t="s">
        <v>649</v>
      </c>
      <c r="AY164" s="149" t="s">
        <v>649</v>
      </c>
      <c r="AZ164" s="143"/>
      <c r="BA164" s="143"/>
      <c r="BB164" s="143" t="s">
        <v>649</v>
      </c>
      <c r="BC164" s="143" t="s">
        <v>649</v>
      </c>
      <c r="BD164" s="194"/>
      <c r="BE164" s="194"/>
      <c r="BF164" s="195"/>
    </row>
    <row r="165" spans="1:58" ht="18">
      <c r="A165" s="43" t="s">
        <v>465</v>
      </c>
      <c r="B165" s="86" t="s">
        <v>466</v>
      </c>
      <c r="C165" s="58" t="s">
        <v>467</v>
      </c>
      <c r="D165" s="66" t="s">
        <v>468</v>
      </c>
      <c r="E165" s="23">
        <v>0</v>
      </c>
      <c r="F165" s="24"/>
      <c r="G165" s="19"/>
      <c r="H165" s="19"/>
      <c r="I165" s="20"/>
      <c r="J165" s="20"/>
      <c r="K165" s="134">
        <f t="shared" si="0"/>
        <v>0</v>
      </c>
      <c r="L165" s="151"/>
      <c r="M165" s="139"/>
      <c r="N165" s="139" t="s">
        <v>649</v>
      </c>
      <c r="O165" s="139" t="s">
        <v>649</v>
      </c>
      <c r="P165" s="152"/>
      <c r="Q165" s="141"/>
      <c r="R165" s="141" t="s">
        <v>649</v>
      </c>
      <c r="S165" s="141" t="s">
        <v>649</v>
      </c>
      <c r="T165" s="153"/>
      <c r="U165" s="149"/>
      <c r="V165" s="184" t="s">
        <v>649</v>
      </c>
      <c r="W165" s="184" t="s">
        <v>649</v>
      </c>
      <c r="X165" s="154"/>
      <c r="Y165" s="143"/>
      <c r="Z165" s="147" t="s">
        <v>649</v>
      </c>
      <c r="AA165" s="147" t="s">
        <v>649</v>
      </c>
      <c r="AB165" s="151"/>
      <c r="AC165" s="139"/>
      <c r="AD165" s="185" t="s">
        <v>649</v>
      </c>
      <c r="AE165" s="185" t="s">
        <v>649</v>
      </c>
      <c r="AF165" s="141"/>
      <c r="AG165" s="141"/>
      <c r="AH165" s="141" t="s">
        <v>649</v>
      </c>
      <c r="AI165" s="141" t="s">
        <v>649</v>
      </c>
      <c r="AJ165" s="153"/>
      <c r="AK165" s="149"/>
      <c r="AL165" s="149" t="s">
        <v>649</v>
      </c>
      <c r="AM165" s="149" t="s">
        <v>649</v>
      </c>
      <c r="AN165" s="151"/>
      <c r="AO165" s="139"/>
      <c r="AP165" s="139" t="s">
        <v>649</v>
      </c>
      <c r="AQ165" s="139" t="s">
        <v>649</v>
      </c>
      <c r="AR165" s="152"/>
      <c r="AS165" s="141"/>
      <c r="AT165" s="158" t="s">
        <v>649</v>
      </c>
      <c r="AU165" s="158" t="s">
        <v>649</v>
      </c>
      <c r="AV165" s="153"/>
      <c r="AW165" s="149"/>
      <c r="AX165" s="149" t="s">
        <v>649</v>
      </c>
      <c r="AY165" s="149" t="s">
        <v>649</v>
      </c>
      <c r="AZ165" s="143"/>
      <c r="BA165" s="143"/>
      <c r="BB165" s="143" t="s">
        <v>649</v>
      </c>
      <c r="BC165" s="143" t="s">
        <v>649</v>
      </c>
      <c r="BD165" s="194"/>
      <c r="BE165" s="194"/>
      <c r="BF165" s="195"/>
    </row>
    <row r="166" spans="1:58" ht="18">
      <c r="A166" s="43" t="s">
        <v>469</v>
      </c>
      <c r="B166" s="86" t="s">
        <v>470</v>
      </c>
      <c r="C166" s="58" t="s">
        <v>471</v>
      </c>
      <c r="D166" s="66" t="s">
        <v>472</v>
      </c>
      <c r="E166" s="23"/>
      <c r="F166" s="23"/>
      <c r="G166" s="42">
        <v>4</v>
      </c>
      <c r="H166" s="19"/>
      <c r="I166" s="20"/>
      <c r="J166" s="20"/>
      <c r="K166" s="134">
        <f t="shared" si="0"/>
        <v>4</v>
      </c>
      <c r="L166" s="151">
        <v>414</v>
      </c>
      <c r="M166" s="139">
        <f t="shared" si="18"/>
        <v>1656</v>
      </c>
      <c r="N166" s="139" t="s">
        <v>649</v>
      </c>
      <c r="O166" s="139" t="s">
        <v>649</v>
      </c>
      <c r="P166" s="152"/>
      <c r="Q166" s="141"/>
      <c r="R166" s="141" t="s">
        <v>649</v>
      </c>
      <c r="S166" s="141" t="s">
        <v>649</v>
      </c>
      <c r="T166" s="153"/>
      <c r="U166" s="149"/>
      <c r="V166" s="184" t="s">
        <v>649</v>
      </c>
      <c r="W166" s="184" t="s">
        <v>649</v>
      </c>
      <c r="X166" s="154"/>
      <c r="Y166" s="143"/>
      <c r="Z166" s="147" t="s">
        <v>649</v>
      </c>
      <c r="AA166" s="147" t="s">
        <v>649</v>
      </c>
      <c r="AB166" s="151"/>
      <c r="AC166" s="139"/>
      <c r="AD166" s="185" t="s">
        <v>649</v>
      </c>
      <c r="AE166" s="185" t="s">
        <v>649</v>
      </c>
      <c r="AF166" s="141"/>
      <c r="AG166" s="141"/>
      <c r="AH166" s="141" t="s">
        <v>649</v>
      </c>
      <c r="AI166" s="141" t="s">
        <v>649</v>
      </c>
      <c r="AJ166" s="189">
        <v>400</v>
      </c>
      <c r="AK166" s="149">
        <f t="shared" si="21"/>
        <v>1600</v>
      </c>
      <c r="AL166" s="149" t="s">
        <v>649</v>
      </c>
      <c r="AM166" s="149" t="s">
        <v>649</v>
      </c>
      <c r="AN166" s="151"/>
      <c r="AO166" s="139"/>
      <c r="AP166" s="139" t="s">
        <v>649</v>
      </c>
      <c r="AQ166" s="139" t="s">
        <v>649</v>
      </c>
      <c r="AR166" s="152"/>
      <c r="AS166" s="141"/>
      <c r="AT166" s="158" t="s">
        <v>649</v>
      </c>
      <c r="AU166" s="158" t="s">
        <v>649</v>
      </c>
      <c r="AV166" s="153"/>
      <c r="AW166" s="149"/>
      <c r="AX166" s="149" t="s">
        <v>649</v>
      </c>
      <c r="AY166" s="149" t="s">
        <v>649</v>
      </c>
      <c r="AZ166" s="143"/>
      <c r="BA166" s="143"/>
      <c r="BB166" s="143" t="s">
        <v>649</v>
      </c>
      <c r="BC166" s="143" t="s">
        <v>649</v>
      </c>
      <c r="BD166" s="194">
        <f t="shared" si="19"/>
        <v>400</v>
      </c>
      <c r="BE166" s="194">
        <f>SUM(BD166*K166)</f>
        <v>1600</v>
      </c>
      <c r="BF166" s="195" t="s">
        <v>663</v>
      </c>
    </row>
    <row r="167" spans="1:58" ht="18">
      <c r="A167" s="43" t="s">
        <v>469</v>
      </c>
      <c r="B167" s="33" t="s">
        <v>473</v>
      </c>
      <c r="C167" s="33" t="s">
        <v>474</v>
      </c>
      <c r="D167" s="33" t="s">
        <v>475</v>
      </c>
      <c r="E167" s="23"/>
      <c r="F167" s="24"/>
      <c r="G167" s="19"/>
      <c r="H167" s="19"/>
      <c r="I167" s="20"/>
      <c r="J167" s="20"/>
      <c r="K167" s="134">
        <f t="shared" si="0"/>
        <v>0</v>
      </c>
      <c r="L167" s="151"/>
      <c r="M167" s="139"/>
      <c r="N167" s="139" t="s">
        <v>649</v>
      </c>
      <c r="O167" s="139" t="s">
        <v>649</v>
      </c>
      <c r="P167" s="152"/>
      <c r="Q167" s="141"/>
      <c r="R167" s="141" t="s">
        <v>649</v>
      </c>
      <c r="S167" s="141" t="s">
        <v>649</v>
      </c>
      <c r="T167" s="153"/>
      <c r="U167" s="149"/>
      <c r="V167" s="184" t="s">
        <v>649</v>
      </c>
      <c r="W167" s="184" t="s">
        <v>649</v>
      </c>
      <c r="X167" s="154"/>
      <c r="Y167" s="143"/>
      <c r="Z167" s="147" t="s">
        <v>649</v>
      </c>
      <c r="AA167" s="147" t="s">
        <v>649</v>
      </c>
      <c r="AB167" s="151"/>
      <c r="AC167" s="139"/>
      <c r="AD167" s="185" t="s">
        <v>649</v>
      </c>
      <c r="AE167" s="185" t="s">
        <v>649</v>
      </c>
      <c r="AF167" s="141"/>
      <c r="AG167" s="141"/>
      <c r="AH167" s="141" t="s">
        <v>649</v>
      </c>
      <c r="AI167" s="141" t="s">
        <v>649</v>
      </c>
      <c r="AJ167" s="153"/>
      <c r="AK167" s="149"/>
      <c r="AL167" s="149" t="s">
        <v>649</v>
      </c>
      <c r="AM167" s="149" t="s">
        <v>649</v>
      </c>
      <c r="AN167" s="151"/>
      <c r="AO167" s="139"/>
      <c r="AP167" s="139" t="s">
        <v>649</v>
      </c>
      <c r="AQ167" s="139" t="s">
        <v>649</v>
      </c>
      <c r="AR167" s="152"/>
      <c r="AS167" s="141"/>
      <c r="AT167" s="158" t="s">
        <v>649</v>
      </c>
      <c r="AU167" s="158" t="s">
        <v>649</v>
      </c>
      <c r="AV167" s="153"/>
      <c r="AW167" s="149"/>
      <c r="AX167" s="149" t="s">
        <v>649</v>
      </c>
      <c r="AY167" s="149" t="s">
        <v>649</v>
      </c>
      <c r="AZ167" s="143"/>
      <c r="BA167" s="143"/>
      <c r="BB167" s="143" t="s">
        <v>649</v>
      </c>
      <c r="BC167" s="143" t="s">
        <v>649</v>
      </c>
      <c r="BD167" s="194"/>
      <c r="BE167" s="194"/>
      <c r="BF167" s="195"/>
    </row>
    <row r="168" spans="1:58" ht="18">
      <c r="A168" s="43" t="s">
        <v>469</v>
      </c>
      <c r="B168" s="33" t="s">
        <v>476</v>
      </c>
      <c r="C168" s="44" t="s">
        <v>474</v>
      </c>
      <c r="D168" s="44" t="s">
        <v>477</v>
      </c>
      <c r="E168" s="23"/>
      <c r="F168" s="24"/>
      <c r="G168" s="19"/>
      <c r="H168" s="19"/>
      <c r="I168" s="20"/>
      <c r="J168" s="20"/>
      <c r="K168" s="134">
        <f t="shared" si="0"/>
        <v>0</v>
      </c>
      <c r="L168" s="151"/>
      <c r="M168" s="139"/>
      <c r="N168" s="139" t="s">
        <v>649</v>
      </c>
      <c r="O168" s="139" t="s">
        <v>649</v>
      </c>
      <c r="P168" s="152"/>
      <c r="Q168" s="141"/>
      <c r="R168" s="141" t="s">
        <v>649</v>
      </c>
      <c r="S168" s="141" t="s">
        <v>649</v>
      </c>
      <c r="T168" s="153"/>
      <c r="U168" s="149"/>
      <c r="V168" s="184" t="s">
        <v>649</v>
      </c>
      <c r="W168" s="184" t="s">
        <v>649</v>
      </c>
      <c r="X168" s="154"/>
      <c r="Y168" s="143"/>
      <c r="Z168" s="147" t="s">
        <v>649</v>
      </c>
      <c r="AA168" s="147" t="s">
        <v>649</v>
      </c>
      <c r="AB168" s="151"/>
      <c r="AC168" s="139"/>
      <c r="AD168" s="185" t="s">
        <v>649</v>
      </c>
      <c r="AE168" s="185" t="s">
        <v>649</v>
      </c>
      <c r="AF168" s="141"/>
      <c r="AG168" s="141"/>
      <c r="AH168" s="141" t="s">
        <v>649</v>
      </c>
      <c r="AI168" s="141" t="s">
        <v>649</v>
      </c>
      <c r="AJ168" s="153"/>
      <c r="AK168" s="149"/>
      <c r="AL168" s="149" t="s">
        <v>649</v>
      </c>
      <c r="AM168" s="149" t="s">
        <v>649</v>
      </c>
      <c r="AN168" s="151"/>
      <c r="AO168" s="139"/>
      <c r="AP168" s="139" t="s">
        <v>649</v>
      </c>
      <c r="AQ168" s="139" t="s">
        <v>649</v>
      </c>
      <c r="AR168" s="152"/>
      <c r="AS168" s="141"/>
      <c r="AT168" s="158" t="s">
        <v>649</v>
      </c>
      <c r="AU168" s="158" t="s">
        <v>649</v>
      </c>
      <c r="AV168" s="153"/>
      <c r="AW168" s="149"/>
      <c r="AX168" s="149" t="s">
        <v>649</v>
      </c>
      <c r="AY168" s="149" t="s">
        <v>649</v>
      </c>
      <c r="AZ168" s="143"/>
      <c r="BA168" s="143"/>
      <c r="BB168" s="143" t="s">
        <v>649</v>
      </c>
      <c r="BC168" s="143" t="s">
        <v>649</v>
      </c>
      <c r="BD168" s="194"/>
      <c r="BE168" s="194"/>
      <c r="BF168" s="195"/>
    </row>
    <row r="169" spans="1:58" ht="18">
      <c r="A169" s="43" t="s">
        <v>469</v>
      </c>
      <c r="B169" s="86" t="s">
        <v>478</v>
      </c>
      <c r="C169" s="66" t="s">
        <v>479</v>
      </c>
      <c r="D169" s="66" t="s">
        <v>472</v>
      </c>
      <c r="E169" s="23">
        <v>5</v>
      </c>
      <c r="F169" s="24"/>
      <c r="G169" s="19"/>
      <c r="H169" s="19"/>
      <c r="I169" s="20"/>
      <c r="J169" s="20"/>
      <c r="K169" s="134">
        <f t="shared" si="0"/>
        <v>5</v>
      </c>
      <c r="L169" s="151">
        <v>217.72</v>
      </c>
      <c r="M169" s="139">
        <f t="shared" si="18"/>
        <v>1088.5999999999999</v>
      </c>
      <c r="N169" s="139" t="s">
        <v>649</v>
      </c>
      <c r="O169" s="139" t="s">
        <v>649</v>
      </c>
      <c r="P169" s="152"/>
      <c r="Q169" s="141"/>
      <c r="R169" s="141" t="s">
        <v>649</v>
      </c>
      <c r="S169" s="141" t="s">
        <v>649</v>
      </c>
      <c r="T169" s="153"/>
      <c r="U169" s="149"/>
      <c r="V169" s="184" t="s">
        <v>649</v>
      </c>
      <c r="W169" s="184" t="s">
        <v>649</v>
      </c>
      <c r="X169" s="154"/>
      <c r="Y169" s="143"/>
      <c r="Z169" s="147" t="s">
        <v>649</v>
      </c>
      <c r="AA169" s="147" t="s">
        <v>649</v>
      </c>
      <c r="AB169" s="151"/>
      <c r="AC169" s="139"/>
      <c r="AD169" s="185" t="s">
        <v>649</v>
      </c>
      <c r="AE169" s="185" t="s">
        <v>649</v>
      </c>
      <c r="AF169" s="141"/>
      <c r="AG169" s="141"/>
      <c r="AH169" s="141" t="s">
        <v>649</v>
      </c>
      <c r="AI169" s="141" t="s">
        <v>649</v>
      </c>
      <c r="AJ169" s="189">
        <v>215</v>
      </c>
      <c r="AK169" s="149">
        <f t="shared" si="21"/>
        <v>1075</v>
      </c>
      <c r="AL169" s="149" t="s">
        <v>649</v>
      </c>
      <c r="AM169" s="149" t="s">
        <v>649</v>
      </c>
      <c r="AN169" s="151"/>
      <c r="AO169" s="139"/>
      <c r="AP169" s="139" t="s">
        <v>649</v>
      </c>
      <c r="AQ169" s="139" t="s">
        <v>649</v>
      </c>
      <c r="AR169" s="152"/>
      <c r="AS169" s="141"/>
      <c r="AT169" s="158" t="s">
        <v>649</v>
      </c>
      <c r="AU169" s="158" t="s">
        <v>649</v>
      </c>
      <c r="AV169" s="153"/>
      <c r="AW169" s="149"/>
      <c r="AX169" s="149" t="s">
        <v>649</v>
      </c>
      <c r="AY169" s="149" t="s">
        <v>649</v>
      </c>
      <c r="AZ169" s="143"/>
      <c r="BA169" s="143"/>
      <c r="BB169" s="143" t="s">
        <v>649</v>
      </c>
      <c r="BC169" s="143" t="s">
        <v>649</v>
      </c>
      <c r="BD169" s="194">
        <f t="shared" si="19"/>
        <v>215</v>
      </c>
      <c r="BE169" s="194">
        <f>SUM(BD169*K169)</f>
        <v>1075</v>
      </c>
      <c r="BF169" s="195" t="s">
        <v>663</v>
      </c>
    </row>
    <row r="170" spans="1:58" ht="18">
      <c r="A170" s="68" t="s">
        <v>480</v>
      </c>
      <c r="B170" s="86" t="s">
        <v>481</v>
      </c>
      <c r="C170" s="33" t="s">
        <v>482</v>
      </c>
      <c r="D170" s="33" t="s">
        <v>472</v>
      </c>
      <c r="E170" s="23">
        <v>3</v>
      </c>
      <c r="F170" s="24"/>
      <c r="G170" s="19"/>
      <c r="H170" s="19"/>
      <c r="I170" s="20"/>
      <c r="J170" s="20"/>
      <c r="K170" s="134">
        <f t="shared" si="0"/>
        <v>3</v>
      </c>
      <c r="L170" s="189">
        <v>228</v>
      </c>
      <c r="M170" s="139">
        <f t="shared" si="18"/>
        <v>684</v>
      </c>
      <c r="N170" s="139" t="s">
        <v>649</v>
      </c>
      <c r="O170" s="139" t="s">
        <v>649</v>
      </c>
      <c r="P170" s="152"/>
      <c r="Q170" s="141"/>
      <c r="R170" s="141" t="s">
        <v>649</v>
      </c>
      <c r="S170" s="141" t="s">
        <v>649</v>
      </c>
      <c r="T170" s="153"/>
      <c r="U170" s="149"/>
      <c r="V170" s="184" t="s">
        <v>649</v>
      </c>
      <c r="W170" s="184" t="s">
        <v>649</v>
      </c>
      <c r="X170" s="154"/>
      <c r="Y170" s="143"/>
      <c r="Z170" s="147" t="s">
        <v>649</v>
      </c>
      <c r="AA170" s="147" t="s">
        <v>649</v>
      </c>
      <c r="AB170" s="151"/>
      <c r="AC170" s="139"/>
      <c r="AD170" s="185" t="s">
        <v>649</v>
      </c>
      <c r="AE170" s="185" t="s">
        <v>649</v>
      </c>
      <c r="AF170" s="141"/>
      <c r="AG170" s="141"/>
      <c r="AH170" s="141" t="s">
        <v>649</v>
      </c>
      <c r="AI170" s="141" t="s">
        <v>649</v>
      </c>
      <c r="AJ170" s="153">
        <v>400</v>
      </c>
      <c r="AK170" s="149">
        <f t="shared" si="21"/>
        <v>1200</v>
      </c>
      <c r="AL170" s="149" t="s">
        <v>649</v>
      </c>
      <c r="AM170" s="149" t="s">
        <v>649</v>
      </c>
      <c r="AN170" s="151"/>
      <c r="AO170" s="139"/>
      <c r="AP170" s="139" t="s">
        <v>649</v>
      </c>
      <c r="AQ170" s="139" t="s">
        <v>649</v>
      </c>
      <c r="AR170" s="152"/>
      <c r="AS170" s="141"/>
      <c r="AT170" s="158" t="s">
        <v>649</v>
      </c>
      <c r="AU170" s="158" t="s">
        <v>649</v>
      </c>
      <c r="AV170" s="153"/>
      <c r="AW170" s="149"/>
      <c r="AX170" s="149" t="s">
        <v>649</v>
      </c>
      <c r="AY170" s="149" t="s">
        <v>649</v>
      </c>
      <c r="AZ170" s="143"/>
      <c r="BA170" s="143"/>
      <c r="BB170" s="143" t="s">
        <v>649</v>
      </c>
      <c r="BC170" s="143" t="s">
        <v>649</v>
      </c>
      <c r="BD170" s="194">
        <f t="shared" si="19"/>
        <v>228</v>
      </c>
      <c r="BE170" s="194">
        <f>SUM(BD170*K170)</f>
        <v>684</v>
      </c>
      <c r="BF170" s="195" t="s">
        <v>653</v>
      </c>
    </row>
    <row r="171" spans="1:58" ht="18">
      <c r="A171" s="40" t="s">
        <v>483</v>
      </c>
      <c r="B171" s="86" t="s">
        <v>481</v>
      </c>
      <c r="C171" s="33" t="s">
        <v>482</v>
      </c>
      <c r="D171" s="40" t="s">
        <v>484</v>
      </c>
      <c r="E171" s="23">
        <v>0</v>
      </c>
      <c r="F171" s="24"/>
      <c r="G171" s="19"/>
      <c r="H171" s="19"/>
      <c r="I171" s="20"/>
      <c r="J171" s="20"/>
      <c r="K171" s="134">
        <f t="shared" si="0"/>
        <v>0</v>
      </c>
      <c r="L171" s="151"/>
      <c r="M171" s="139"/>
      <c r="N171" s="139" t="s">
        <v>649</v>
      </c>
      <c r="O171" s="139" t="s">
        <v>649</v>
      </c>
      <c r="P171" s="152"/>
      <c r="Q171" s="141"/>
      <c r="R171" s="141" t="s">
        <v>649</v>
      </c>
      <c r="S171" s="141" t="s">
        <v>649</v>
      </c>
      <c r="T171" s="153"/>
      <c r="U171" s="149"/>
      <c r="V171" s="184" t="s">
        <v>649</v>
      </c>
      <c r="W171" s="184" t="s">
        <v>649</v>
      </c>
      <c r="X171" s="154"/>
      <c r="Y171" s="143"/>
      <c r="Z171" s="147" t="s">
        <v>649</v>
      </c>
      <c r="AA171" s="147" t="s">
        <v>649</v>
      </c>
      <c r="AB171" s="151"/>
      <c r="AC171" s="139"/>
      <c r="AD171" s="185" t="s">
        <v>649</v>
      </c>
      <c r="AE171" s="185" t="s">
        <v>649</v>
      </c>
      <c r="AF171" s="141"/>
      <c r="AG171" s="141"/>
      <c r="AH171" s="141" t="s">
        <v>649</v>
      </c>
      <c r="AI171" s="141" t="s">
        <v>649</v>
      </c>
      <c r="AJ171" s="153"/>
      <c r="AK171" s="149"/>
      <c r="AL171" s="149" t="s">
        <v>649</v>
      </c>
      <c r="AM171" s="149" t="s">
        <v>649</v>
      </c>
      <c r="AN171" s="151"/>
      <c r="AO171" s="139"/>
      <c r="AP171" s="139" t="s">
        <v>649</v>
      </c>
      <c r="AQ171" s="139" t="s">
        <v>649</v>
      </c>
      <c r="AR171" s="152"/>
      <c r="AS171" s="141"/>
      <c r="AT171" s="158" t="s">
        <v>649</v>
      </c>
      <c r="AU171" s="158" t="s">
        <v>649</v>
      </c>
      <c r="AV171" s="153"/>
      <c r="AW171" s="149"/>
      <c r="AX171" s="149" t="s">
        <v>649</v>
      </c>
      <c r="AY171" s="149" t="s">
        <v>649</v>
      </c>
      <c r="AZ171" s="143"/>
      <c r="BA171" s="143"/>
      <c r="BB171" s="143" t="s">
        <v>649</v>
      </c>
      <c r="BC171" s="143" t="s">
        <v>649</v>
      </c>
      <c r="BD171" s="194"/>
      <c r="BE171" s="194"/>
      <c r="BF171" s="195"/>
    </row>
    <row r="172" spans="1:58" ht="18">
      <c r="A172" s="68" t="s">
        <v>485</v>
      </c>
      <c r="B172" s="86" t="s">
        <v>486</v>
      </c>
      <c r="C172" s="33" t="s">
        <v>482</v>
      </c>
      <c r="D172" s="40" t="s">
        <v>487</v>
      </c>
      <c r="E172" s="23">
        <v>1</v>
      </c>
      <c r="F172" s="24"/>
      <c r="G172" s="19"/>
      <c r="H172" s="19"/>
      <c r="I172" s="20"/>
      <c r="J172" s="20"/>
      <c r="K172" s="134">
        <f t="shared" si="0"/>
        <v>1</v>
      </c>
      <c r="L172" s="189">
        <v>264.52</v>
      </c>
      <c r="M172" s="139">
        <f t="shared" si="18"/>
        <v>264.52</v>
      </c>
      <c r="N172" s="139" t="s">
        <v>649</v>
      </c>
      <c r="O172" s="139" t="s">
        <v>649</v>
      </c>
      <c r="P172" s="152"/>
      <c r="Q172" s="141"/>
      <c r="R172" s="141" t="s">
        <v>649</v>
      </c>
      <c r="S172" s="141" t="s">
        <v>649</v>
      </c>
      <c r="T172" s="153"/>
      <c r="U172" s="149"/>
      <c r="V172" s="184" t="s">
        <v>649</v>
      </c>
      <c r="W172" s="184" t="s">
        <v>649</v>
      </c>
      <c r="X172" s="154"/>
      <c r="Y172" s="143"/>
      <c r="Z172" s="147" t="s">
        <v>649</v>
      </c>
      <c r="AA172" s="147" t="s">
        <v>649</v>
      </c>
      <c r="AB172" s="151"/>
      <c r="AC172" s="139"/>
      <c r="AD172" s="185" t="s">
        <v>649</v>
      </c>
      <c r="AE172" s="185" t="s">
        <v>649</v>
      </c>
      <c r="AF172" s="141"/>
      <c r="AG172" s="141"/>
      <c r="AH172" s="141" t="s">
        <v>649</v>
      </c>
      <c r="AI172" s="141" t="s">
        <v>649</v>
      </c>
      <c r="AJ172" s="153">
        <v>325</v>
      </c>
      <c r="AK172" s="149">
        <f t="shared" si="21"/>
        <v>325</v>
      </c>
      <c r="AL172" s="149" t="s">
        <v>649</v>
      </c>
      <c r="AM172" s="149" t="s">
        <v>649</v>
      </c>
      <c r="AN172" s="151"/>
      <c r="AO172" s="139"/>
      <c r="AP172" s="139" t="s">
        <v>649</v>
      </c>
      <c r="AQ172" s="139" t="s">
        <v>649</v>
      </c>
      <c r="AR172" s="152"/>
      <c r="AS172" s="141"/>
      <c r="AT172" s="158" t="s">
        <v>649</v>
      </c>
      <c r="AU172" s="158" t="s">
        <v>649</v>
      </c>
      <c r="AV172" s="153"/>
      <c r="AW172" s="149"/>
      <c r="AX172" s="149" t="s">
        <v>649</v>
      </c>
      <c r="AY172" s="149" t="s">
        <v>649</v>
      </c>
      <c r="AZ172" s="143"/>
      <c r="BA172" s="143"/>
      <c r="BB172" s="143" t="s">
        <v>649</v>
      </c>
      <c r="BC172" s="143" t="s">
        <v>649</v>
      </c>
      <c r="BD172" s="194">
        <f t="shared" si="19"/>
        <v>264.52</v>
      </c>
      <c r="BE172" s="194">
        <f>SUM(BD172*K172)</f>
        <v>264.52</v>
      </c>
      <c r="BF172" s="195" t="s">
        <v>653</v>
      </c>
    </row>
    <row r="173" spans="1:58" ht="18">
      <c r="A173" s="43" t="s">
        <v>469</v>
      </c>
      <c r="B173" s="86" t="s">
        <v>481</v>
      </c>
      <c r="C173" s="33" t="s">
        <v>482</v>
      </c>
      <c r="D173" s="40" t="s">
        <v>488</v>
      </c>
      <c r="E173" s="23">
        <v>0</v>
      </c>
      <c r="F173" s="24"/>
      <c r="G173" s="19"/>
      <c r="H173" s="19"/>
      <c r="I173" s="20"/>
      <c r="J173" s="20"/>
      <c r="K173" s="134">
        <f t="shared" si="0"/>
        <v>0</v>
      </c>
      <c r="L173" s="151"/>
      <c r="M173" s="139"/>
      <c r="N173" s="139" t="s">
        <v>649</v>
      </c>
      <c r="O173" s="139" t="s">
        <v>649</v>
      </c>
      <c r="P173" s="152"/>
      <c r="Q173" s="141"/>
      <c r="R173" s="141" t="s">
        <v>649</v>
      </c>
      <c r="S173" s="141" t="s">
        <v>649</v>
      </c>
      <c r="T173" s="153"/>
      <c r="U173" s="149"/>
      <c r="V173" s="184" t="s">
        <v>649</v>
      </c>
      <c r="W173" s="184" t="s">
        <v>649</v>
      </c>
      <c r="X173" s="154"/>
      <c r="Y173" s="143"/>
      <c r="Z173" s="147" t="s">
        <v>649</v>
      </c>
      <c r="AA173" s="147" t="s">
        <v>649</v>
      </c>
      <c r="AB173" s="151"/>
      <c r="AC173" s="139"/>
      <c r="AD173" s="185" t="s">
        <v>649</v>
      </c>
      <c r="AE173" s="185" t="s">
        <v>649</v>
      </c>
      <c r="AF173" s="141"/>
      <c r="AG173" s="141"/>
      <c r="AH173" s="141" t="s">
        <v>649</v>
      </c>
      <c r="AI173" s="141" t="s">
        <v>649</v>
      </c>
      <c r="AJ173" s="153"/>
      <c r="AK173" s="149"/>
      <c r="AL173" s="149" t="s">
        <v>649</v>
      </c>
      <c r="AM173" s="149" t="s">
        <v>649</v>
      </c>
      <c r="AN173" s="151"/>
      <c r="AO173" s="139"/>
      <c r="AP173" s="139" t="s">
        <v>649</v>
      </c>
      <c r="AQ173" s="139" t="s">
        <v>649</v>
      </c>
      <c r="AR173" s="152"/>
      <c r="AS173" s="141"/>
      <c r="AT173" s="158" t="s">
        <v>649</v>
      </c>
      <c r="AU173" s="158" t="s">
        <v>649</v>
      </c>
      <c r="AV173" s="153"/>
      <c r="AW173" s="149"/>
      <c r="AX173" s="149" t="s">
        <v>649</v>
      </c>
      <c r="AY173" s="149" t="s">
        <v>649</v>
      </c>
      <c r="AZ173" s="143"/>
      <c r="BA173" s="143"/>
      <c r="BB173" s="143" t="s">
        <v>649</v>
      </c>
      <c r="BC173" s="143" t="s">
        <v>649</v>
      </c>
      <c r="BD173" s="194"/>
      <c r="BE173" s="194"/>
      <c r="BF173" s="195"/>
    </row>
    <row r="174" spans="1:58" ht="18">
      <c r="A174" s="68" t="s">
        <v>489</v>
      </c>
      <c r="B174" s="86" t="s">
        <v>481</v>
      </c>
      <c r="C174" s="33" t="s">
        <v>482</v>
      </c>
      <c r="D174" s="40" t="s">
        <v>490</v>
      </c>
      <c r="E174" s="23">
        <v>0</v>
      </c>
      <c r="F174" s="24"/>
      <c r="G174" s="19"/>
      <c r="H174" s="19"/>
      <c r="I174" s="20"/>
      <c r="J174" s="20"/>
      <c r="K174" s="134">
        <f t="shared" si="0"/>
        <v>0</v>
      </c>
      <c r="L174" s="151"/>
      <c r="M174" s="139"/>
      <c r="N174" s="139" t="s">
        <v>649</v>
      </c>
      <c r="O174" s="139" t="s">
        <v>649</v>
      </c>
      <c r="P174" s="152"/>
      <c r="Q174" s="141"/>
      <c r="R174" s="141" t="s">
        <v>649</v>
      </c>
      <c r="S174" s="141" t="s">
        <v>649</v>
      </c>
      <c r="T174" s="153"/>
      <c r="U174" s="149"/>
      <c r="V174" s="184" t="s">
        <v>649</v>
      </c>
      <c r="W174" s="184" t="s">
        <v>649</v>
      </c>
      <c r="X174" s="154"/>
      <c r="Y174" s="143"/>
      <c r="Z174" s="147" t="s">
        <v>649</v>
      </c>
      <c r="AA174" s="147" t="s">
        <v>649</v>
      </c>
      <c r="AB174" s="151"/>
      <c r="AC174" s="139"/>
      <c r="AD174" s="185" t="s">
        <v>649</v>
      </c>
      <c r="AE174" s="185" t="s">
        <v>649</v>
      </c>
      <c r="AF174" s="141"/>
      <c r="AG174" s="141"/>
      <c r="AH174" s="141" t="s">
        <v>649</v>
      </c>
      <c r="AI174" s="141" t="s">
        <v>649</v>
      </c>
      <c r="AJ174" s="153"/>
      <c r="AK174" s="149"/>
      <c r="AL174" s="149" t="s">
        <v>649</v>
      </c>
      <c r="AM174" s="149" t="s">
        <v>649</v>
      </c>
      <c r="AN174" s="151"/>
      <c r="AO174" s="139"/>
      <c r="AP174" s="139" t="s">
        <v>649</v>
      </c>
      <c r="AQ174" s="139" t="s">
        <v>649</v>
      </c>
      <c r="AR174" s="152"/>
      <c r="AS174" s="141"/>
      <c r="AT174" s="158" t="s">
        <v>649</v>
      </c>
      <c r="AU174" s="158" t="s">
        <v>649</v>
      </c>
      <c r="AV174" s="153"/>
      <c r="AW174" s="149"/>
      <c r="AX174" s="149" t="s">
        <v>649</v>
      </c>
      <c r="AY174" s="149" t="s">
        <v>649</v>
      </c>
      <c r="AZ174" s="143"/>
      <c r="BA174" s="143"/>
      <c r="BB174" s="143" t="s">
        <v>649</v>
      </c>
      <c r="BC174" s="143" t="s">
        <v>649</v>
      </c>
      <c r="BD174" s="194"/>
      <c r="BE174" s="194"/>
      <c r="BF174" s="195"/>
    </row>
    <row r="175" spans="1:58" ht="18">
      <c r="A175" s="43" t="s">
        <v>469</v>
      </c>
      <c r="B175" s="86" t="s">
        <v>481</v>
      </c>
      <c r="C175" s="33" t="s">
        <v>482</v>
      </c>
      <c r="D175" s="40" t="s">
        <v>491</v>
      </c>
      <c r="E175" s="23">
        <v>0</v>
      </c>
      <c r="F175" s="24"/>
      <c r="G175" s="19"/>
      <c r="H175" s="19"/>
      <c r="I175" s="20"/>
      <c r="J175" s="20"/>
      <c r="K175" s="134">
        <f t="shared" si="0"/>
        <v>0</v>
      </c>
      <c r="L175" s="151"/>
      <c r="M175" s="139"/>
      <c r="N175" s="139" t="s">
        <v>649</v>
      </c>
      <c r="O175" s="139" t="s">
        <v>649</v>
      </c>
      <c r="P175" s="152"/>
      <c r="Q175" s="141"/>
      <c r="R175" s="141" t="s">
        <v>649</v>
      </c>
      <c r="S175" s="141" t="s">
        <v>649</v>
      </c>
      <c r="T175" s="153"/>
      <c r="U175" s="149"/>
      <c r="V175" s="184" t="s">
        <v>649</v>
      </c>
      <c r="W175" s="184" t="s">
        <v>649</v>
      </c>
      <c r="X175" s="154"/>
      <c r="Y175" s="143"/>
      <c r="Z175" s="147" t="s">
        <v>649</v>
      </c>
      <c r="AA175" s="147" t="s">
        <v>649</v>
      </c>
      <c r="AB175" s="151"/>
      <c r="AC175" s="139"/>
      <c r="AD175" s="185" t="s">
        <v>649</v>
      </c>
      <c r="AE175" s="185" t="s">
        <v>649</v>
      </c>
      <c r="AF175" s="141"/>
      <c r="AG175" s="141"/>
      <c r="AH175" s="141" t="s">
        <v>649</v>
      </c>
      <c r="AI175" s="141" t="s">
        <v>649</v>
      </c>
      <c r="AJ175" s="153"/>
      <c r="AK175" s="149"/>
      <c r="AL175" s="149" t="s">
        <v>649</v>
      </c>
      <c r="AM175" s="149" t="s">
        <v>649</v>
      </c>
      <c r="AN175" s="151"/>
      <c r="AO175" s="139"/>
      <c r="AP175" s="139" t="s">
        <v>649</v>
      </c>
      <c r="AQ175" s="139" t="s">
        <v>649</v>
      </c>
      <c r="AR175" s="152"/>
      <c r="AS175" s="141"/>
      <c r="AT175" s="158" t="s">
        <v>649</v>
      </c>
      <c r="AU175" s="158" t="s">
        <v>649</v>
      </c>
      <c r="AV175" s="153"/>
      <c r="AW175" s="149"/>
      <c r="AX175" s="149" t="s">
        <v>649</v>
      </c>
      <c r="AY175" s="149" t="s">
        <v>649</v>
      </c>
      <c r="AZ175" s="143"/>
      <c r="BA175" s="143"/>
      <c r="BB175" s="143" t="s">
        <v>649</v>
      </c>
      <c r="BC175" s="143" t="s">
        <v>649</v>
      </c>
      <c r="BD175" s="194"/>
      <c r="BE175" s="194"/>
      <c r="BF175" s="195"/>
    </row>
    <row r="176" spans="1:58" ht="18">
      <c r="A176" s="43" t="s">
        <v>492</v>
      </c>
      <c r="B176" s="86" t="s">
        <v>493</v>
      </c>
      <c r="C176" s="33" t="s">
        <v>494</v>
      </c>
      <c r="D176" s="33" t="s">
        <v>495</v>
      </c>
      <c r="E176" s="23">
        <v>4</v>
      </c>
      <c r="F176" s="23" t="s">
        <v>496</v>
      </c>
      <c r="G176" s="19"/>
      <c r="H176" s="19"/>
      <c r="I176" s="20"/>
      <c r="J176" s="20"/>
      <c r="K176" s="134">
        <f t="shared" si="0"/>
        <v>4</v>
      </c>
      <c r="L176" s="189">
        <v>22.87</v>
      </c>
      <c r="M176" s="139">
        <f t="shared" si="18"/>
        <v>91.48</v>
      </c>
      <c r="N176" s="139" t="s">
        <v>649</v>
      </c>
      <c r="O176" s="139" t="s">
        <v>649</v>
      </c>
      <c r="P176" s="152"/>
      <c r="Q176" s="141"/>
      <c r="R176" s="141" t="s">
        <v>649</v>
      </c>
      <c r="S176" s="141" t="s">
        <v>649</v>
      </c>
      <c r="T176" s="153"/>
      <c r="U176" s="149"/>
      <c r="V176" s="184" t="s">
        <v>649</v>
      </c>
      <c r="W176" s="184" t="s">
        <v>649</v>
      </c>
      <c r="X176" s="154"/>
      <c r="Y176" s="143"/>
      <c r="Z176" s="147" t="s">
        <v>649</v>
      </c>
      <c r="AA176" s="147" t="s">
        <v>649</v>
      </c>
      <c r="AB176" s="151"/>
      <c r="AC176" s="139"/>
      <c r="AD176" s="185" t="s">
        <v>649</v>
      </c>
      <c r="AE176" s="185" t="s">
        <v>649</v>
      </c>
      <c r="AF176" s="141"/>
      <c r="AG176" s="141"/>
      <c r="AH176" s="141" t="s">
        <v>649</v>
      </c>
      <c r="AI176" s="141" t="s">
        <v>649</v>
      </c>
      <c r="AJ176" s="153">
        <v>25</v>
      </c>
      <c r="AK176" s="149">
        <f t="shared" si="21"/>
        <v>100</v>
      </c>
      <c r="AL176" s="149" t="s">
        <v>649</v>
      </c>
      <c r="AM176" s="149" t="s">
        <v>649</v>
      </c>
      <c r="AN176" s="151"/>
      <c r="AO176" s="139"/>
      <c r="AP176" s="139" t="s">
        <v>649</v>
      </c>
      <c r="AQ176" s="139" t="s">
        <v>649</v>
      </c>
      <c r="AR176" s="152"/>
      <c r="AS176" s="141"/>
      <c r="AT176" s="158" t="s">
        <v>649</v>
      </c>
      <c r="AU176" s="158" t="s">
        <v>649</v>
      </c>
      <c r="AV176" s="153"/>
      <c r="AW176" s="149"/>
      <c r="AX176" s="149" t="s">
        <v>649</v>
      </c>
      <c r="AY176" s="149" t="s">
        <v>649</v>
      </c>
      <c r="AZ176" s="143"/>
      <c r="BA176" s="143"/>
      <c r="BB176" s="143" t="s">
        <v>649</v>
      </c>
      <c r="BC176" s="143" t="s">
        <v>649</v>
      </c>
      <c r="BD176" s="194">
        <f t="shared" si="19"/>
        <v>22.87</v>
      </c>
      <c r="BE176" s="194">
        <f>SUM(BD176*K176)</f>
        <v>91.48</v>
      </c>
      <c r="BF176" s="195" t="s">
        <v>653</v>
      </c>
    </row>
    <row r="177" spans="1:58" ht="18">
      <c r="A177" s="33" t="s">
        <v>497</v>
      </c>
      <c r="B177" s="86" t="s">
        <v>498</v>
      </c>
      <c r="C177" s="58" t="s">
        <v>499</v>
      </c>
      <c r="D177" s="58" t="s">
        <v>500</v>
      </c>
      <c r="E177" s="23"/>
      <c r="F177" s="23"/>
      <c r="G177" s="42"/>
      <c r="H177" s="19"/>
      <c r="I177" s="20"/>
      <c r="J177" s="20"/>
      <c r="K177" s="134">
        <f t="shared" si="0"/>
        <v>0</v>
      </c>
      <c r="L177" s="151"/>
      <c r="M177" s="139"/>
      <c r="N177" s="139" t="s">
        <v>649</v>
      </c>
      <c r="O177" s="139" t="s">
        <v>649</v>
      </c>
      <c r="P177" s="152"/>
      <c r="Q177" s="141"/>
      <c r="R177" s="141" t="s">
        <v>649</v>
      </c>
      <c r="S177" s="141" t="s">
        <v>649</v>
      </c>
      <c r="T177" s="153"/>
      <c r="U177" s="149"/>
      <c r="V177" s="184" t="s">
        <v>649</v>
      </c>
      <c r="W177" s="184" t="s">
        <v>649</v>
      </c>
      <c r="X177" s="154"/>
      <c r="Y177" s="143"/>
      <c r="Z177" s="147" t="s">
        <v>649</v>
      </c>
      <c r="AA177" s="147" t="s">
        <v>649</v>
      </c>
      <c r="AB177" s="151"/>
      <c r="AC177" s="139"/>
      <c r="AD177" s="185" t="s">
        <v>649</v>
      </c>
      <c r="AE177" s="185" t="s">
        <v>649</v>
      </c>
      <c r="AF177" s="141"/>
      <c r="AG177" s="141"/>
      <c r="AH177" s="141" t="s">
        <v>649</v>
      </c>
      <c r="AI177" s="141" t="s">
        <v>649</v>
      </c>
      <c r="AJ177" s="153"/>
      <c r="AK177" s="149"/>
      <c r="AL177" s="149" t="s">
        <v>649</v>
      </c>
      <c r="AM177" s="149" t="s">
        <v>649</v>
      </c>
      <c r="AN177" s="151"/>
      <c r="AO177" s="139"/>
      <c r="AP177" s="139" t="s">
        <v>649</v>
      </c>
      <c r="AQ177" s="139" t="s">
        <v>649</v>
      </c>
      <c r="AR177" s="152"/>
      <c r="AS177" s="141"/>
      <c r="AT177" s="158" t="s">
        <v>649</v>
      </c>
      <c r="AU177" s="158" t="s">
        <v>649</v>
      </c>
      <c r="AV177" s="153"/>
      <c r="AW177" s="149"/>
      <c r="AX177" s="149" t="s">
        <v>649</v>
      </c>
      <c r="AY177" s="149" t="s">
        <v>649</v>
      </c>
      <c r="AZ177" s="143"/>
      <c r="BA177" s="143"/>
      <c r="BB177" s="143" t="s">
        <v>649</v>
      </c>
      <c r="BC177" s="143" t="s">
        <v>649</v>
      </c>
      <c r="BD177" s="194"/>
      <c r="BE177" s="194"/>
      <c r="BF177" s="195"/>
    </row>
    <row r="178" spans="1:58" ht="18">
      <c r="A178" s="40" t="s">
        <v>501</v>
      </c>
      <c r="B178" s="121" t="s">
        <v>502</v>
      </c>
      <c r="C178" s="33"/>
      <c r="D178" s="33"/>
      <c r="E178" s="23">
        <v>2</v>
      </c>
      <c r="F178" s="24"/>
      <c r="G178" s="19"/>
      <c r="H178" s="19"/>
      <c r="I178" s="20"/>
      <c r="J178" s="20"/>
      <c r="K178" s="134">
        <f t="shared" si="0"/>
        <v>2</v>
      </c>
      <c r="L178" s="151">
        <v>282</v>
      </c>
      <c r="M178" s="139">
        <f t="shared" si="18"/>
        <v>564</v>
      </c>
      <c r="N178" s="139" t="s">
        <v>649</v>
      </c>
      <c r="O178" s="139" t="s">
        <v>649</v>
      </c>
      <c r="P178" s="152"/>
      <c r="Q178" s="141"/>
      <c r="R178" s="141" t="s">
        <v>649</v>
      </c>
      <c r="S178" s="141" t="s">
        <v>649</v>
      </c>
      <c r="T178" s="153"/>
      <c r="U178" s="149"/>
      <c r="V178" s="184" t="s">
        <v>649</v>
      </c>
      <c r="W178" s="184" t="s">
        <v>649</v>
      </c>
      <c r="X178" s="154"/>
      <c r="Y178" s="143"/>
      <c r="Z178" s="147" t="s">
        <v>649</v>
      </c>
      <c r="AA178" s="147" t="s">
        <v>649</v>
      </c>
      <c r="AB178" s="151"/>
      <c r="AC178" s="139"/>
      <c r="AD178" s="185" t="s">
        <v>649</v>
      </c>
      <c r="AE178" s="185" t="s">
        <v>649</v>
      </c>
      <c r="AF178" s="141"/>
      <c r="AG178" s="141"/>
      <c r="AH178" s="141" t="s">
        <v>649</v>
      </c>
      <c r="AI178" s="141" t="s">
        <v>649</v>
      </c>
      <c r="AJ178" s="189">
        <v>269</v>
      </c>
      <c r="AK178" s="149">
        <f t="shared" si="21"/>
        <v>538</v>
      </c>
      <c r="AL178" s="149" t="s">
        <v>649</v>
      </c>
      <c r="AM178" s="149" t="s">
        <v>649</v>
      </c>
      <c r="AN178" s="151"/>
      <c r="AO178" s="139"/>
      <c r="AP178" s="139" t="s">
        <v>649</v>
      </c>
      <c r="AQ178" s="139" t="s">
        <v>649</v>
      </c>
      <c r="AR178" s="152"/>
      <c r="AS178" s="141"/>
      <c r="AT178" s="158" t="s">
        <v>649</v>
      </c>
      <c r="AU178" s="158" t="s">
        <v>649</v>
      </c>
      <c r="AV178" s="153"/>
      <c r="AW178" s="149"/>
      <c r="AX178" s="149" t="s">
        <v>649</v>
      </c>
      <c r="AY178" s="149" t="s">
        <v>649</v>
      </c>
      <c r="AZ178" s="143"/>
      <c r="BA178" s="143"/>
      <c r="BB178" s="143" t="s">
        <v>649</v>
      </c>
      <c r="BC178" s="143" t="s">
        <v>649</v>
      </c>
      <c r="BD178" s="194">
        <f t="shared" si="19"/>
        <v>269</v>
      </c>
      <c r="BE178" s="194">
        <f>SUM(BD178*K178)</f>
        <v>538</v>
      </c>
      <c r="BF178" s="195" t="s">
        <v>663</v>
      </c>
    </row>
    <row r="179" spans="1:58" ht="18">
      <c r="A179" s="33" t="s">
        <v>503</v>
      </c>
      <c r="B179" s="33" t="s">
        <v>504</v>
      </c>
      <c r="C179" s="33" t="s">
        <v>505</v>
      </c>
      <c r="D179" s="33" t="s">
        <v>506</v>
      </c>
      <c r="E179" s="23"/>
      <c r="F179" s="24"/>
      <c r="G179" s="19"/>
      <c r="H179" s="19"/>
      <c r="I179" s="20"/>
      <c r="J179" s="20"/>
      <c r="K179" s="134">
        <f t="shared" si="0"/>
        <v>0</v>
      </c>
      <c r="L179" s="151"/>
      <c r="M179" s="139"/>
      <c r="N179" s="139" t="s">
        <v>649</v>
      </c>
      <c r="O179" s="139" t="s">
        <v>649</v>
      </c>
      <c r="P179" s="152"/>
      <c r="Q179" s="141"/>
      <c r="R179" s="141" t="s">
        <v>649</v>
      </c>
      <c r="S179" s="141" t="s">
        <v>649</v>
      </c>
      <c r="T179" s="153"/>
      <c r="U179" s="149"/>
      <c r="V179" s="184" t="s">
        <v>649</v>
      </c>
      <c r="W179" s="184" t="s">
        <v>649</v>
      </c>
      <c r="X179" s="154"/>
      <c r="Y179" s="143"/>
      <c r="Z179" s="147" t="s">
        <v>649</v>
      </c>
      <c r="AA179" s="147" t="s">
        <v>649</v>
      </c>
      <c r="AB179" s="151"/>
      <c r="AC179" s="139"/>
      <c r="AD179" s="185" t="s">
        <v>649</v>
      </c>
      <c r="AE179" s="185" t="s">
        <v>649</v>
      </c>
      <c r="AF179" s="141"/>
      <c r="AG179" s="141"/>
      <c r="AH179" s="141" t="s">
        <v>649</v>
      </c>
      <c r="AI179" s="141" t="s">
        <v>649</v>
      </c>
      <c r="AJ179" s="153"/>
      <c r="AK179" s="149"/>
      <c r="AL179" s="149" t="s">
        <v>649</v>
      </c>
      <c r="AM179" s="149" t="s">
        <v>649</v>
      </c>
      <c r="AN179" s="151"/>
      <c r="AO179" s="139"/>
      <c r="AP179" s="139" t="s">
        <v>649</v>
      </c>
      <c r="AQ179" s="139" t="s">
        <v>649</v>
      </c>
      <c r="AR179" s="152"/>
      <c r="AS179" s="141"/>
      <c r="AT179" s="158" t="s">
        <v>649</v>
      </c>
      <c r="AU179" s="158" t="s">
        <v>649</v>
      </c>
      <c r="AV179" s="153"/>
      <c r="AW179" s="149"/>
      <c r="AX179" s="149" t="s">
        <v>649</v>
      </c>
      <c r="AY179" s="149" t="s">
        <v>649</v>
      </c>
      <c r="AZ179" s="143"/>
      <c r="BA179" s="143"/>
      <c r="BB179" s="143" t="s">
        <v>649</v>
      </c>
      <c r="BC179" s="143" t="s">
        <v>649</v>
      </c>
      <c r="BD179" s="194"/>
      <c r="BE179" s="194"/>
      <c r="BF179" s="195"/>
    </row>
    <row r="180" spans="1:58" ht="18">
      <c r="A180" s="33" t="s">
        <v>507</v>
      </c>
      <c r="B180" s="33" t="s">
        <v>508</v>
      </c>
      <c r="C180" s="33" t="s">
        <v>509</v>
      </c>
      <c r="D180" s="33" t="s">
        <v>510</v>
      </c>
      <c r="E180" s="23"/>
      <c r="F180" s="23"/>
      <c r="G180" s="42">
        <v>3</v>
      </c>
      <c r="H180" s="19"/>
      <c r="I180" s="20"/>
      <c r="J180" s="20"/>
      <c r="K180" s="134">
        <f t="shared" si="0"/>
        <v>3</v>
      </c>
      <c r="L180" s="189">
        <v>353</v>
      </c>
      <c r="M180" s="139">
        <f t="shared" si="18"/>
        <v>1059</v>
      </c>
      <c r="N180" s="139" t="s">
        <v>649</v>
      </c>
      <c r="O180" s="139" t="s">
        <v>649</v>
      </c>
      <c r="P180" s="152"/>
      <c r="Q180" s="141"/>
      <c r="R180" s="141" t="s">
        <v>649</v>
      </c>
      <c r="S180" s="141" t="s">
        <v>649</v>
      </c>
      <c r="T180" s="153"/>
      <c r="U180" s="149"/>
      <c r="V180" s="184" t="s">
        <v>649</v>
      </c>
      <c r="W180" s="184" t="s">
        <v>649</v>
      </c>
      <c r="X180" s="154"/>
      <c r="Y180" s="143"/>
      <c r="Z180" s="147" t="s">
        <v>649</v>
      </c>
      <c r="AA180" s="147" t="s">
        <v>649</v>
      </c>
      <c r="AB180" s="151"/>
      <c r="AC180" s="139"/>
      <c r="AD180" s="185" t="s">
        <v>649</v>
      </c>
      <c r="AE180" s="185" t="s">
        <v>649</v>
      </c>
      <c r="AF180" s="141"/>
      <c r="AG180" s="141"/>
      <c r="AH180" s="141" t="s">
        <v>649</v>
      </c>
      <c r="AI180" s="141" t="s">
        <v>649</v>
      </c>
      <c r="AJ180" s="153">
        <v>389</v>
      </c>
      <c r="AK180" s="149">
        <f t="shared" si="21"/>
        <v>1167</v>
      </c>
      <c r="AL180" s="149" t="s">
        <v>649</v>
      </c>
      <c r="AM180" s="149" t="s">
        <v>649</v>
      </c>
      <c r="AN180" s="151"/>
      <c r="AO180" s="139"/>
      <c r="AP180" s="139" t="s">
        <v>649</v>
      </c>
      <c r="AQ180" s="139" t="s">
        <v>649</v>
      </c>
      <c r="AR180" s="152"/>
      <c r="AS180" s="141"/>
      <c r="AT180" s="158" t="s">
        <v>649</v>
      </c>
      <c r="AU180" s="158" t="s">
        <v>649</v>
      </c>
      <c r="AV180" s="153"/>
      <c r="AW180" s="149"/>
      <c r="AX180" s="149" t="s">
        <v>649</v>
      </c>
      <c r="AY180" s="149" t="s">
        <v>649</v>
      </c>
      <c r="AZ180" s="143"/>
      <c r="BA180" s="143"/>
      <c r="BB180" s="143" t="s">
        <v>649</v>
      </c>
      <c r="BC180" s="143" t="s">
        <v>649</v>
      </c>
      <c r="BD180" s="194">
        <f t="shared" si="19"/>
        <v>353</v>
      </c>
      <c r="BE180" s="194">
        <f>SUM(BD180*K180)</f>
        <v>1059</v>
      </c>
      <c r="BF180" s="195" t="s">
        <v>653</v>
      </c>
    </row>
    <row r="181" spans="1:58" ht="18">
      <c r="A181" s="43" t="s">
        <v>511</v>
      </c>
      <c r="B181" s="57" t="s">
        <v>512</v>
      </c>
      <c r="C181" s="58" t="s">
        <v>513</v>
      </c>
      <c r="D181" s="66" t="s">
        <v>514</v>
      </c>
      <c r="E181" s="23">
        <v>2</v>
      </c>
      <c r="F181" s="24"/>
      <c r="G181" s="19"/>
      <c r="H181" s="19"/>
      <c r="I181" s="20"/>
      <c r="J181" s="20"/>
      <c r="K181" s="134">
        <f t="shared" si="0"/>
        <v>2</v>
      </c>
      <c r="L181" s="189">
        <v>82</v>
      </c>
      <c r="M181" s="139">
        <f t="shared" si="18"/>
        <v>164</v>
      </c>
      <c r="N181" s="139" t="s">
        <v>649</v>
      </c>
      <c r="O181" s="139" t="s">
        <v>649</v>
      </c>
      <c r="P181" s="152"/>
      <c r="Q181" s="141"/>
      <c r="R181" s="141" t="s">
        <v>649</v>
      </c>
      <c r="S181" s="141" t="s">
        <v>649</v>
      </c>
      <c r="T181" s="153"/>
      <c r="U181" s="149"/>
      <c r="V181" s="184" t="s">
        <v>649</v>
      </c>
      <c r="W181" s="184" t="s">
        <v>649</v>
      </c>
      <c r="X181" s="154"/>
      <c r="Y181" s="143"/>
      <c r="Z181" s="147" t="s">
        <v>649</v>
      </c>
      <c r="AA181" s="147" t="s">
        <v>649</v>
      </c>
      <c r="AB181" s="151"/>
      <c r="AC181" s="139"/>
      <c r="AD181" s="185" t="s">
        <v>649</v>
      </c>
      <c r="AE181" s="185" t="s">
        <v>649</v>
      </c>
      <c r="AF181" s="141"/>
      <c r="AG181" s="141"/>
      <c r="AH181" s="141" t="s">
        <v>649</v>
      </c>
      <c r="AI181" s="141" t="s">
        <v>649</v>
      </c>
      <c r="AJ181" s="153"/>
      <c r="AK181" s="149"/>
      <c r="AL181" s="149" t="s">
        <v>649</v>
      </c>
      <c r="AM181" s="149" t="s">
        <v>649</v>
      </c>
      <c r="AN181" s="151"/>
      <c r="AO181" s="139"/>
      <c r="AP181" s="139" t="s">
        <v>649</v>
      </c>
      <c r="AQ181" s="139" t="s">
        <v>649</v>
      </c>
      <c r="AR181" s="152"/>
      <c r="AS181" s="141"/>
      <c r="AT181" s="158" t="s">
        <v>649</v>
      </c>
      <c r="AU181" s="158" t="s">
        <v>649</v>
      </c>
      <c r="AV181" s="153"/>
      <c r="AW181" s="149"/>
      <c r="AX181" s="149" t="s">
        <v>649</v>
      </c>
      <c r="AY181" s="149" t="s">
        <v>649</v>
      </c>
      <c r="AZ181" s="143"/>
      <c r="BA181" s="143"/>
      <c r="BB181" s="143" t="s">
        <v>649</v>
      </c>
      <c r="BC181" s="143" t="s">
        <v>649</v>
      </c>
      <c r="BD181" s="194">
        <f t="shared" si="19"/>
        <v>82</v>
      </c>
      <c r="BE181" s="194">
        <f>SUM(BD181*K181)</f>
        <v>164</v>
      </c>
      <c r="BF181" s="195" t="s">
        <v>653</v>
      </c>
    </row>
    <row r="182" spans="1:58" ht="18">
      <c r="A182" s="122" t="s">
        <v>515</v>
      </c>
      <c r="B182" s="122">
        <v>2064907</v>
      </c>
      <c r="C182" s="40" t="s">
        <v>516</v>
      </c>
      <c r="D182" s="40" t="s">
        <v>517</v>
      </c>
      <c r="E182" s="117">
        <v>0</v>
      </c>
      <c r="F182" s="24"/>
      <c r="G182" s="19"/>
      <c r="H182" s="19"/>
      <c r="I182" s="20"/>
      <c r="J182" s="20"/>
      <c r="K182" s="134">
        <f t="shared" si="0"/>
        <v>0</v>
      </c>
      <c r="L182" s="151"/>
      <c r="M182" s="139"/>
      <c r="N182" s="139" t="s">
        <v>649</v>
      </c>
      <c r="O182" s="139" t="s">
        <v>649</v>
      </c>
      <c r="P182" s="152"/>
      <c r="Q182" s="141"/>
      <c r="R182" s="141" t="s">
        <v>649</v>
      </c>
      <c r="S182" s="141" t="s">
        <v>649</v>
      </c>
      <c r="T182" s="153"/>
      <c r="U182" s="149"/>
      <c r="V182" s="184" t="s">
        <v>649</v>
      </c>
      <c r="W182" s="184" t="s">
        <v>649</v>
      </c>
      <c r="X182" s="154"/>
      <c r="Y182" s="143"/>
      <c r="Z182" s="147" t="s">
        <v>649</v>
      </c>
      <c r="AA182" s="147" t="s">
        <v>649</v>
      </c>
      <c r="AB182" s="151"/>
      <c r="AC182" s="139"/>
      <c r="AD182" s="185" t="s">
        <v>649</v>
      </c>
      <c r="AE182" s="185" t="s">
        <v>649</v>
      </c>
      <c r="AF182" s="141"/>
      <c r="AG182" s="141"/>
      <c r="AH182" s="141" t="s">
        <v>649</v>
      </c>
      <c r="AI182" s="141" t="s">
        <v>649</v>
      </c>
      <c r="AJ182" s="153"/>
      <c r="AK182" s="149"/>
      <c r="AL182" s="149" t="s">
        <v>649</v>
      </c>
      <c r="AM182" s="149" t="s">
        <v>649</v>
      </c>
      <c r="AN182" s="151"/>
      <c r="AO182" s="139"/>
      <c r="AP182" s="139" t="s">
        <v>649</v>
      </c>
      <c r="AQ182" s="139" t="s">
        <v>649</v>
      </c>
      <c r="AR182" s="152"/>
      <c r="AS182" s="141"/>
      <c r="AT182" s="158" t="s">
        <v>649</v>
      </c>
      <c r="AU182" s="158" t="s">
        <v>649</v>
      </c>
      <c r="AV182" s="153"/>
      <c r="AW182" s="149"/>
      <c r="AX182" s="149" t="s">
        <v>649</v>
      </c>
      <c r="AY182" s="149" t="s">
        <v>649</v>
      </c>
      <c r="AZ182" s="143"/>
      <c r="BA182" s="143"/>
      <c r="BB182" s="143" t="s">
        <v>649</v>
      </c>
      <c r="BC182" s="143" t="s">
        <v>649</v>
      </c>
      <c r="BD182" s="194"/>
      <c r="BE182" s="194"/>
      <c r="BF182" s="195"/>
    </row>
    <row r="183" spans="1:58" ht="18">
      <c r="A183" s="122" t="s">
        <v>518</v>
      </c>
      <c r="B183" s="33" t="s">
        <v>519</v>
      </c>
      <c r="C183" s="33" t="s">
        <v>520</v>
      </c>
      <c r="D183" s="33" t="s">
        <v>521</v>
      </c>
      <c r="E183" s="117">
        <v>0</v>
      </c>
      <c r="F183" s="24"/>
      <c r="G183" s="42">
        <v>8</v>
      </c>
      <c r="H183" s="19"/>
      <c r="I183" s="20"/>
      <c r="J183" s="20"/>
      <c r="K183" s="134">
        <f t="shared" si="0"/>
        <v>8</v>
      </c>
      <c r="L183" s="189">
        <v>9</v>
      </c>
      <c r="M183" s="139">
        <f t="shared" si="18"/>
        <v>72</v>
      </c>
      <c r="N183" s="139" t="s">
        <v>649</v>
      </c>
      <c r="O183" s="139" t="s">
        <v>649</v>
      </c>
      <c r="P183" s="152"/>
      <c r="Q183" s="141"/>
      <c r="R183" s="141" t="s">
        <v>649</v>
      </c>
      <c r="S183" s="141" t="s">
        <v>649</v>
      </c>
      <c r="T183" s="153"/>
      <c r="U183" s="149"/>
      <c r="V183" s="184" t="s">
        <v>649</v>
      </c>
      <c r="W183" s="184" t="s">
        <v>649</v>
      </c>
      <c r="X183" s="154"/>
      <c r="Y183" s="143"/>
      <c r="Z183" s="147" t="s">
        <v>649</v>
      </c>
      <c r="AA183" s="147" t="s">
        <v>649</v>
      </c>
      <c r="AB183" s="151"/>
      <c r="AC183" s="139"/>
      <c r="AD183" s="185" t="s">
        <v>649</v>
      </c>
      <c r="AE183" s="185" t="s">
        <v>649</v>
      </c>
      <c r="AF183" s="141"/>
      <c r="AG183" s="141"/>
      <c r="AH183" s="141" t="s">
        <v>649</v>
      </c>
      <c r="AI183" s="141" t="s">
        <v>649</v>
      </c>
      <c r="AJ183" s="153">
        <v>13.5</v>
      </c>
      <c r="AK183" s="149">
        <f t="shared" si="21"/>
        <v>108</v>
      </c>
      <c r="AL183" s="149" t="s">
        <v>649</v>
      </c>
      <c r="AM183" s="149" t="s">
        <v>649</v>
      </c>
      <c r="AN183" s="151"/>
      <c r="AO183" s="139"/>
      <c r="AP183" s="139" t="s">
        <v>649</v>
      </c>
      <c r="AQ183" s="139" t="s">
        <v>649</v>
      </c>
      <c r="AR183" s="152"/>
      <c r="AS183" s="141"/>
      <c r="AT183" s="158" t="s">
        <v>649</v>
      </c>
      <c r="AU183" s="158" t="s">
        <v>649</v>
      </c>
      <c r="AV183" s="153"/>
      <c r="AW183" s="149"/>
      <c r="AX183" s="149" t="s">
        <v>649</v>
      </c>
      <c r="AY183" s="149" t="s">
        <v>649</v>
      </c>
      <c r="AZ183" s="143"/>
      <c r="BA183" s="143"/>
      <c r="BB183" s="143" t="s">
        <v>649</v>
      </c>
      <c r="BC183" s="143" t="s">
        <v>649</v>
      </c>
      <c r="BD183" s="194">
        <f t="shared" si="19"/>
        <v>9</v>
      </c>
      <c r="BE183" s="194">
        <f>SUM(BD183*K183)</f>
        <v>72</v>
      </c>
      <c r="BF183" s="195" t="s">
        <v>653</v>
      </c>
    </row>
    <row r="184" spans="1:58" ht="18">
      <c r="A184" s="122" t="s">
        <v>522</v>
      </c>
      <c r="B184" s="33" t="s">
        <v>523</v>
      </c>
      <c r="C184" s="33" t="s">
        <v>520</v>
      </c>
      <c r="D184" s="33" t="s">
        <v>524</v>
      </c>
      <c r="E184" s="117">
        <v>0</v>
      </c>
      <c r="F184" s="24"/>
      <c r="G184" s="19"/>
      <c r="H184" s="19"/>
      <c r="I184" s="20"/>
      <c r="J184" s="20"/>
      <c r="K184" s="134">
        <f t="shared" si="0"/>
        <v>0</v>
      </c>
      <c r="L184" s="151"/>
      <c r="M184" s="139"/>
      <c r="N184" s="139" t="s">
        <v>649</v>
      </c>
      <c r="O184" s="139" t="s">
        <v>649</v>
      </c>
      <c r="P184" s="152"/>
      <c r="Q184" s="141"/>
      <c r="R184" s="141" t="s">
        <v>649</v>
      </c>
      <c r="S184" s="141" t="s">
        <v>649</v>
      </c>
      <c r="T184" s="153"/>
      <c r="U184" s="149"/>
      <c r="V184" s="184" t="s">
        <v>649</v>
      </c>
      <c r="W184" s="184" t="s">
        <v>649</v>
      </c>
      <c r="X184" s="154"/>
      <c r="Y184" s="143"/>
      <c r="Z184" s="147" t="s">
        <v>649</v>
      </c>
      <c r="AA184" s="147" t="s">
        <v>649</v>
      </c>
      <c r="AB184" s="151"/>
      <c r="AC184" s="139"/>
      <c r="AD184" s="185" t="s">
        <v>649</v>
      </c>
      <c r="AE184" s="185" t="s">
        <v>649</v>
      </c>
      <c r="AF184" s="141"/>
      <c r="AG184" s="141"/>
      <c r="AH184" s="141" t="s">
        <v>649</v>
      </c>
      <c r="AI184" s="141" t="s">
        <v>649</v>
      </c>
      <c r="AJ184" s="153"/>
      <c r="AK184" s="149"/>
      <c r="AL184" s="149" t="s">
        <v>649</v>
      </c>
      <c r="AM184" s="149" t="s">
        <v>649</v>
      </c>
      <c r="AN184" s="151"/>
      <c r="AO184" s="139"/>
      <c r="AP184" s="139" t="s">
        <v>649</v>
      </c>
      <c r="AQ184" s="139" t="s">
        <v>649</v>
      </c>
      <c r="AR184" s="152"/>
      <c r="AS184" s="141"/>
      <c r="AT184" s="158" t="s">
        <v>649</v>
      </c>
      <c r="AU184" s="158" t="s">
        <v>649</v>
      </c>
      <c r="AV184" s="153"/>
      <c r="AW184" s="149"/>
      <c r="AX184" s="149" t="s">
        <v>649</v>
      </c>
      <c r="AY184" s="149" t="s">
        <v>649</v>
      </c>
      <c r="AZ184" s="143"/>
      <c r="BA184" s="143"/>
      <c r="BB184" s="143" t="s">
        <v>649</v>
      </c>
      <c r="BC184" s="143" t="s">
        <v>649</v>
      </c>
      <c r="BD184" s="194"/>
      <c r="BE184" s="194"/>
      <c r="BF184" s="195"/>
    </row>
    <row r="185" spans="1:58" ht="36">
      <c r="A185" s="53" t="s">
        <v>525</v>
      </c>
      <c r="B185" s="55" t="s">
        <v>526</v>
      </c>
      <c r="C185" s="55" t="s">
        <v>499</v>
      </c>
      <c r="D185" s="55" t="s">
        <v>527</v>
      </c>
      <c r="E185" s="23">
        <v>1</v>
      </c>
      <c r="F185" s="123"/>
      <c r="G185" s="124"/>
      <c r="H185" s="124"/>
      <c r="I185" s="125"/>
      <c r="J185" s="125"/>
      <c r="K185" s="134">
        <f t="shared" si="0"/>
        <v>1</v>
      </c>
      <c r="L185" s="151">
        <v>1266.95</v>
      </c>
      <c r="M185" s="139">
        <f t="shared" si="18"/>
        <v>1266.95</v>
      </c>
      <c r="N185" s="139" t="s">
        <v>649</v>
      </c>
      <c r="O185" s="139" t="s">
        <v>649</v>
      </c>
      <c r="P185" s="152"/>
      <c r="Q185" s="141"/>
      <c r="R185" s="141" t="s">
        <v>649</v>
      </c>
      <c r="S185" s="141" t="s">
        <v>649</v>
      </c>
      <c r="T185" s="153"/>
      <c r="U185" s="149"/>
      <c r="V185" s="184" t="s">
        <v>649</v>
      </c>
      <c r="W185" s="184" t="s">
        <v>649</v>
      </c>
      <c r="X185" s="154"/>
      <c r="Y185" s="143"/>
      <c r="Z185" s="147" t="s">
        <v>649</v>
      </c>
      <c r="AA185" s="147" t="s">
        <v>649</v>
      </c>
      <c r="AB185" s="151"/>
      <c r="AC185" s="139"/>
      <c r="AD185" s="185" t="s">
        <v>649</v>
      </c>
      <c r="AE185" s="185" t="s">
        <v>649</v>
      </c>
      <c r="AF185" s="141"/>
      <c r="AG185" s="141"/>
      <c r="AH185" s="141" t="s">
        <v>649</v>
      </c>
      <c r="AI185" s="141" t="s">
        <v>649</v>
      </c>
      <c r="AJ185" s="189">
        <v>1051</v>
      </c>
      <c r="AK185" s="149">
        <f t="shared" si="21"/>
        <v>1051</v>
      </c>
      <c r="AL185" s="149" t="s">
        <v>649</v>
      </c>
      <c r="AM185" s="149" t="s">
        <v>649</v>
      </c>
      <c r="AN185" s="151"/>
      <c r="AO185" s="139"/>
      <c r="AP185" s="139" t="s">
        <v>649</v>
      </c>
      <c r="AQ185" s="139" t="s">
        <v>649</v>
      </c>
      <c r="AR185" s="152"/>
      <c r="AS185" s="141"/>
      <c r="AT185" s="158" t="s">
        <v>649</v>
      </c>
      <c r="AU185" s="158" t="s">
        <v>649</v>
      </c>
      <c r="AV185" s="153"/>
      <c r="AW185" s="149"/>
      <c r="AX185" s="149" t="s">
        <v>649</v>
      </c>
      <c r="AY185" s="149" t="s">
        <v>649</v>
      </c>
      <c r="AZ185" s="143"/>
      <c r="BA185" s="143"/>
      <c r="BB185" s="143" t="s">
        <v>649</v>
      </c>
      <c r="BC185" s="143" t="s">
        <v>649</v>
      </c>
      <c r="BD185" s="194">
        <f t="shared" si="19"/>
        <v>1051</v>
      </c>
      <c r="BE185" s="194">
        <f>SUM(BD185*K185)</f>
        <v>1051</v>
      </c>
      <c r="BF185" s="195" t="s">
        <v>663</v>
      </c>
    </row>
    <row r="186" spans="1:58" ht="18">
      <c r="A186" s="33" t="s">
        <v>528</v>
      </c>
      <c r="B186" s="33" t="s">
        <v>529</v>
      </c>
      <c r="C186" s="33" t="s">
        <v>530</v>
      </c>
      <c r="D186" s="33" t="s">
        <v>531</v>
      </c>
      <c r="E186" s="23">
        <v>0</v>
      </c>
      <c r="F186" s="23"/>
      <c r="G186" s="42">
        <v>6</v>
      </c>
      <c r="H186" s="42"/>
      <c r="I186" s="20"/>
      <c r="J186" s="20"/>
      <c r="K186" s="134">
        <f t="shared" si="0"/>
        <v>6</v>
      </c>
      <c r="L186" s="151">
        <v>46</v>
      </c>
      <c r="M186" s="139">
        <f t="shared" si="18"/>
        <v>276</v>
      </c>
      <c r="N186" s="139" t="s">
        <v>649</v>
      </c>
      <c r="O186" s="139" t="s">
        <v>649</v>
      </c>
      <c r="P186" s="152"/>
      <c r="Q186" s="141"/>
      <c r="R186" s="141" t="s">
        <v>649</v>
      </c>
      <c r="S186" s="141" t="s">
        <v>649</v>
      </c>
      <c r="T186" s="153"/>
      <c r="U186" s="149"/>
      <c r="V186" s="184" t="s">
        <v>649</v>
      </c>
      <c r="W186" s="184" t="s">
        <v>649</v>
      </c>
      <c r="X186" s="154"/>
      <c r="Y186" s="143"/>
      <c r="Z186" s="147" t="s">
        <v>649</v>
      </c>
      <c r="AA186" s="147" t="s">
        <v>649</v>
      </c>
      <c r="AB186" s="151"/>
      <c r="AC186" s="139"/>
      <c r="AD186" s="185" t="s">
        <v>649</v>
      </c>
      <c r="AE186" s="185" t="s">
        <v>649</v>
      </c>
      <c r="AF186" s="141">
        <v>58.4</v>
      </c>
      <c r="AG186" s="141">
        <f t="shared" si="20"/>
        <v>350.4</v>
      </c>
      <c r="AH186" s="141" t="s">
        <v>649</v>
      </c>
      <c r="AI186" s="141" t="s">
        <v>649</v>
      </c>
      <c r="AJ186" s="189">
        <v>40.5</v>
      </c>
      <c r="AK186" s="149">
        <f t="shared" si="21"/>
        <v>243</v>
      </c>
      <c r="AL186" s="149" t="s">
        <v>649</v>
      </c>
      <c r="AM186" s="149" t="s">
        <v>649</v>
      </c>
      <c r="AN186" s="151"/>
      <c r="AO186" s="139"/>
      <c r="AP186" s="139" t="s">
        <v>649</v>
      </c>
      <c r="AQ186" s="139" t="s">
        <v>649</v>
      </c>
      <c r="AR186" s="152"/>
      <c r="AS186" s="141"/>
      <c r="AT186" s="158" t="s">
        <v>649</v>
      </c>
      <c r="AU186" s="158" t="s">
        <v>649</v>
      </c>
      <c r="AV186" s="153"/>
      <c r="AW186" s="149"/>
      <c r="AX186" s="149" t="s">
        <v>649</v>
      </c>
      <c r="AY186" s="149" t="s">
        <v>649</v>
      </c>
      <c r="AZ186" s="143"/>
      <c r="BA186" s="143"/>
      <c r="BB186" s="143" t="s">
        <v>649</v>
      </c>
      <c r="BC186" s="143" t="s">
        <v>649</v>
      </c>
      <c r="BD186" s="194">
        <f t="shared" si="19"/>
        <v>40.5</v>
      </c>
      <c r="BE186" s="194">
        <f>SUM(BD186*K186)</f>
        <v>243</v>
      </c>
      <c r="BF186" s="195" t="s">
        <v>663</v>
      </c>
    </row>
    <row r="187" spans="1:58" ht="36">
      <c r="A187" s="40" t="s">
        <v>532</v>
      </c>
      <c r="B187" s="33" t="s">
        <v>443</v>
      </c>
      <c r="C187" s="33" t="s">
        <v>533</v>
      </c>
      <c r="D187" s="68" t="s">
        <v>534</v>
      </c>
      <c r="E187" s="23">
        <v>0</v>
      </c>
      <c r="F187" s="24"/>
      <c r="G187" s="19"/>
      <c r="H187" s="19"/>
      <c r="I187" s="20"/>
      <c r="J187" s="20"/>
      <c r="K187" s="134">
        <f t="shared" si="0"/>
        <v>0</v>
      </c>
      <c r="L187" s="151"/>
      <c r="M187" s="139"/>
      <c r="N187" s="139" t="s">
        <v>649</v>
      </c>
      <c r="O187" s="139" t="s">
        <v>649</v>
      </c>
      <c r="P187" s="152"/>
      <c r="Q187" s="141"/>
      <c r="R187" s="141" t="s">
        <v>649</v>
      </c>
      <c r="S187" s="141" t="s">
        <v>649</v>
      </c>
      <c r="T187" s="153"/>
      <c r="U187" s="149"/>
      <c r="V187" s="184" t="s">
        <v>649</v>
      </c>
      <c r="W187" s="184" t="s">
        <v>649</v>
      </c>
      <c r="X187" s="154"/>
      <c r="Y187" s="143"/>
      <c r="Z187" s="147" t="s">
        <v>649</v>
      </c>
      <c r="AA187" s="147" t="s">
        <v>649</v>
      </c>
      <c r="AB187" s="151"/>
      <c r="AC187" s="139"/>
      <c r="AD187" s="185" t="s">
        <v>649</v>
      </c>
      <c r="AE187" s="185" t="s">
        <v>649</v>
      </c>
      <c r="AF187" s="141"/>
      <c r="AG187" s="141"/>
      <c r="AH187" s="141" t="s">
        <v>649</v>
      </c>
      <c r="AI187" s="141" t="s">
        <v>649</v>
      </c>
      <c r="AJ187" s="153"/>
      <c r="AK187" s="149"/>
      <c r="AL187" s="149" t="s">
        <v>649</v>
      </c>
      <c r="AM187" s="149" t="s">
        <v>649</v>
      </c>
      <c r="AN187" s="151"/>
      <c r="AO187" s="139"/>
      <c r="AP187" s="139" t="s">
        <v>649</v>
      </c>
      <c r="AQ187" s="139" t="s">
        <v>649</v>
      </c>
      <c r="AR187" s="152"/>
      <c r="AS187" s="141"/>
      <c r="AT187" s="158" t="s">
        <v>649</v>
      </c>
      <c r="AU187" s="158" t="s">
        <v>649</v>
      </c>
      <c r="AV187" s="153"/>
      <c r="AW187" s="149"/>
      <c r="AX187" s="149" t="s">
        <v>649</v>
      </c>
      <c r="AY187" s="149" t="s">
        <v>649</v>
      </c>
      <c r="AZ187" s="143"/>
      <c r="BA187" s="143"/>
      <c r="BB187" s="143" t="s">
        <v>649</v>
      </c>
      <c r="BC187" s="143" t="s">
        <v>649</v>
      </c>
      <c r="BD187" s="194"/>
      <c r="BE187" s="194"/>
      <c r="BF187" s="195"/>
    </row>
    <row r="188" spans="1:58" ht="18">
      <c r="A188" s="33" t="s">
        <v>535</v>
      </c>
      <c r="B188" s="33"/>
      <c r="C188" s="33"/>
      <c r="D188" s="33"/>
      <c r="E188" s="23">
        <v>0</v>
      </c>
      <c r="F188" s="23"/>
      <c r="G188" s="42">
        <v>10</v>
      </c>
      <c r="H188" s="19"/>
      <c r="I188" s="20"/>
      <c r="J188" s="20"/>
      <c r="K188" s="134">
        <f t="shared" si="0"/>
        <v>10</v>
      </c>
      <c r="L188" s="151">
        <v>4.75</v>
      </c>
      <c r="M188" s="139">
        <f t="shared" si="18"/>
        <v>47.5</v>
      </c>
      <c r="N188" s="139" t="s">
        <v>649</v>
      </c>
      <c r="O188" s="139" t="s">
        <v>649</v>
      </c>
      <c r="P188" s="152"/>
      <c r="Q188" s="141"/>
      <c r="R188" s="141" t="s">
        <v>649</v>
      </c>
      <c r="S188" s="141" t="s">
        <v>649</v>
      </c>
      <c r="T188" s="153"/>
      <c r="U188" s="149"/>
      <c r="V188" s="184" t="s">
        <v>649</v>
      </c>
      <c r="W188" s="184" t="s">
        <v>649</v>
      </c>
      <c r="X188" s="154"/>
      <c r="Y188" s="143"/>
      <c r="Z188" s="147" t="s">
        <v>649</v>
      </c>
      <c r="AA188" s="147" t="s">
        <v>649</v>
      </c>
      <c r="AB188" s="151"/>
      <c r="AC188" s="139"/>
      <c r="AD188" s="185" t="s">
        <v>649</v>
      </c>
      <c r="AE188" s="185" t="s">
        <v>649</v>
      </c>
      <c r="AF188" s="141"/>
      <c r="AG188" s="141"/>
      <c r="AH188" s="141" t="s">
        <v>649</v>
      </c>
      <c r="AI188" s="141" t="s">
        <v>649</v>
      </c>
      <c r="AJ188" s="189">
        <v>4</v>
      </c>
      <c r="AK188" s="149">
        <f t="shared" si="21"/>
        <v>40</v>
      </c>
      <c r="AL188" s="149" t="s">
        <v>649</v>
      </c>
      <c r="AM188" s="149" t="s">
        <v>649</v>
      </c>
      <c r="AN188" s="151"/>
      <c r="AO188" s="139"/>
      <c r="AP188" s="139" t="s">
        <v>649</v>
      </c>
      <c r="AQ188" s="139" t="s">
        <v>649</v>
      </c>
      <c r="AR188" s="152"/>
      <c r="AS188" s="141"/>
      <c r="AT188" s="158" t="s">
        <v>649</v>
      </c>
      <c r="AU188" s="158" t="s">
        <v>649</v>
      </c>
      <c r="AV188" s="153"/>
      <c r="AW188" s="149"/>
      <c r="AX188" s="149" t="s">
        <v>649</v>
      </c>
      <c r="AY188" s="149" t="s">
        <v>649</v>
      </c>
      <c r="AZ188" s="143"/>
      <c r="BA188" s="143"/>
      <c r="BB188" s="143" t="s">
        <v>649</v>
      </c>
      <c r="BC188" s="143" t="s">
        <v>649</v>
      </c>
      <c r="BD188" s="194">
        <f t="shared" si="19"/>
        <v>4</v>
      </c>
      <c r="BE188" s="194">
        <f>SUM(BD188*K188)</f>
        <v>40</v>
      </c>
      <c r="BF188" s="195" t="s">
        <v>663</v>
      </c>
    </row>
    <row r="189" spans="1:58" ht="18">
      <c r="A189" s="33" t="s">
        <v>536</v>
      </c>
      <c r="B189" s="33" t="s">
        <v>537</v>
      </c>
      <c r="C189" s="33" t="s">
        <v>538</v>
      </c>
      <c r="D189" s="33" t="s">
        <v>539</v>
      </c>
      <c r="E189" s="23">
        <v>0</v>
      </c>
      <c r="F189" s="23"/>
      <c r="G189" s="42">
        <v>1</v>
      </c>
      <c r="H189" s="19"/>
      <c r="I189" s="20"/>
      <c r="J189" s="20"/>
      <c r="K189" s="134">
        <f t="shared" si="0"/>
        <v>1</v>
      </c>
      <c r="L189" s="151"/>
      <c r="M189" s="139"/>
      <c r="N189" s="139" t="s">
        <v>649</v>
      </c>
      <c r="O189" s="139" t="s">
        <v>649</v>
      </c>
      <c r="P189" s="152"/>
      <c r="Q189" s="141"/>
      <c r="R189" s="141" t="s">
        <v>649</v>
      </c>
      <c r="S189" s="141" t="s">
        <v>649</v>
      </c>
      <c r="T189" s="153"/>
      <c r="U189" s="149"/>
      <c r="V189" s="184" t="s">
        <v>649</v>
      </c>
      <c r="W189" s="184" t="s">
        <v>649</v>
      </c>
      <c r="X189" s="154"/>
      <c r="Y189" s="143"/>
      <c r="Z189" s="147" t="s">
        <v>649</v>
      </c>
      <c r="AA189" s="147" t="s">
        <v>649</v>
      </c>
      <c r="AB189" s="151"/>
      <c r="AC189" s="139"/>
      <c r="AD189" s="185" t="s">
        <v>649</v>
      </c>
      <c r="AE189" s="185" t="s">
        <v>649</v>
      </c>
      <c r="AF189" s="191">
        <v>23.93</v>
      </c>
      <c r="AG189" s="141">
        <f t="shared" si="20"/>
        <v>23.93</v>
      </c>
      <c r="AH189" s="141" t="s">
        <v>649</v>
      </c>
      <c r="AI189" s="141" t="s">
        <v>649</v>
      </c>
      <c r="AJ189" s="153"/>
      <c r="AK189" s="149"/>
      <c r="AL189" s="149" t="s">
        <v>649</v>
      </c>
      <c r="AM189" s="149" t="s">
        <v>649</v>
      </c>
      <c r="AN189" s="151"/>
      <c r="AO189" s="139"/>
      <c r="AP189" s="139" t="s">
        <v>649</v>
      </c>
      <c r="AQ189" s="139" t="s">
        <v>649</v>
      </c>
      <c r="AR189" s="152"/>
      <c r="AS189" s="141"/>
      <c r="AT189" s="158" t="s">
        <v>649</v>
      </c>
      <c r="AU189" s="158" t="s">
        <v>649</v>
      </c>
      <c r="AV189" s="153"/>
      <c r="AW189" s="149"/>
      <c r="AX189" s="149" t="s">
        <v>649</v>
      </c>
      <c r="AY189" s="149" t="s">
        <v>649</v>
      </c>
      <c r="AZ189" s="143"/>
      <c r="BA189" s="143"/>
      <c r="BB189" s="143" t="s">
        <v>649</v>
      </c>
      <c r="BC189" s="143" t="s">
        <v>649</v>
      </c>
      <c r="BD189" s="194">
        <f t="shared" si="19"/>
        <v>23.93</v>
      </c>
      <c r="BE189" s="194">
        <f>SUM(BD189*K189)</f>
        <v>23.93</v>
      </c>
      <c r="BF189" s="195" t="s">
        <v>658</v>
      </c>
    </row>
    <row r="190" spans="1:58" ht="18">
      <c r="A190" s="33" t="s">
        <v>540</v>
      </c>
      <c r="B190" s="33" t="s">
        <v>541</v>
      </c>
      <c r="C190" s="33"/>
      <c r="D190" s="33" t="s">
        <v>542</v>
      </c>
      <c r="E190" s="23">
        <v>0</v>
      </c>
      <c r="F190" s="24"/>
      <c r="G190" s="19"/>
      <c r="H190" s="19"/>
      <c r="I190" s="20"/>
      <c r="J190" s="20"/>
      <c r="K190" s="134">
        <f t="shared" si="0"/>
        <v>0</v>
      </c>
      <c r="L190" s="151"/>
      <c r="M190" s="139"/>
      <c r="N190" s="139" t="s">
        <v>649</v>
      </c>
      <c r="O190" s="139" t="s">
        <v>649</v>
      </c>
      <c r="P190" s="152"/>
      <c r="Q190" s="141"/>
      <c r="R190" s="141" t="s">
        <v>649</v>
      </c>
      <c r="S190" s="141" t="s">
        <v>649</v>
      </c>
      <c r="T190" s="153"/>
      <c r="U190" s="149"/>
      <c r="V190" s="184" t="s">
        <v>649</v>
      </c>
      <c r="W190" s="184" t="s">
        <v>649</v>
      </c>
      <c r="X190" s="154"/>
      <c r="Y190" s="143"/>
      <c r="Z190" s="147" t="s">
        <v>649</v>
      </c>
      <c r="AA190" s="147" t="s">
        <v>649</v>
      </c>
      <c r="AB190" s="151"/>
      <c r="AC190" s="139"/>
      <c r="AD190" s="185" t="s">
        <v>649</v>
      </c>
      <c r="AE190" s="185" t="s">
        <v>649</v>
      </c>
      <c r="AF190" s="141"/>
      <c r="AG190" s="141"/>
      <c r="AH190" s="141" t="s">
        <v>649</v>
      </c>
      <c r="AI190" s="141" t="s">
        <v>649</v>
      </c>
      <c r="AJ190" s="153"/>
      <c r="AK190" s="149"/>
      <c r="AL190" s="149" t="s">
        <v>649</v>
      </c>
      <c r="AM190" s="149" t="s">
        <v>649</v>
      </c>
      <c r="AN190" s="151"/>
      <c r="AO190" s="139"/>
      <c r="AP190" s="139" t="s">
        <v>649</v>
      </c>
      <c r="AQ190" s="139" t="s">
        <v>649</v>
      </c>
      <c r="AR190" s="152"/>
      <c r="AS190" s="141"/>
      <c r="AT190" s="158" t="s">
        <v>649</v>
      </c>
      <c r="AU190" s="158" t="s">
        <v>649</v>
      </c>
      <c r="AV190" s="153"/>
      <c r="AW190" s="149"/>
      <c r="AX190" s="149" t="s">
        <v>649</v>
      </c>
      <c r="AY190" s="149" t="s">
        <v>649</v>
      </c>
      <c r="AZ190" s="143"/>
      <c r="BA190" s="143"/>
      <c r="BB190" s="143" t="s">
        <v>649</v>
      </c>
      <c r="BC190" s="143" t="s">
        <v>649</v>
      </c>
      <c r="BD190" s="194"/>
      <c r="BE190" s="194"/>
      <c r="BF190" s="195"/>
    </row>
    <row r="191" spans="1:58" ht="18">
      <c r="A191" s="33" t="s">
        <v>540</v>
      </c>
      <c r="B191" s="33" t="s">
        <v>541</v>
      </c>
      <c r="C191" s="33"/>
      <c r="D191" s="33" t="s">
        <v>543</v>
      </c>
      <c r="E191" s="23">
        <v>0</v>
      </c>
      <c r="F191" s="24"/>
      <c r="G191" s="19"/>
      <c r="H191" s="19"/>
      <c r="I191" s="20"/>
      <c r="J191" s="20"/>
      <c r="K191" s="134">
        <f t="shared" si="0"/>
        <v>0</v>
      </c>
      <c r="L191" s="151"/>
      <c r="M191" s="139"/>
      <c r="N191" s="139" t="s">
        <v>649</v>
      </c>
      <c r="O191" s="139" t="s">
        <v>649</v>
      </c>
      <c r="P191" s="152"/>
      <c r="Q191" s="141"/>
      <c r="R191" s="141" t="s">
        <v>649</v>
      </c>
      <c r="S191" s="141" t="s">
        <v>649</v>
      </c>
      <c r="T191" s="153"/>
      <c r="U191" s="149"/>
      <c r="V191" s="184" t="s">
        <v>649</v>
      </c>
      <c r="W191" s="184" t="s">
        <v>649</v>
      </c>
      <c r="X191" s="154"/>
      <c r="Y191" s="143"/>
      <c r="Z191" s="147" t="s">
        <v>649</v>
      </c>
      <c r="AA191" s="147" t="s">
        <v>649</v>
      </c>
      <c r="AB191" s="151"/>
      <c r="AC191" s="139"/>
      <c r="AD191" s="185" t="s">
        <v>649</v>
      </c>
      <c r="AE191" s="185" t="s">
        <v>649</v>
      </c>
      <c r="AF191" s="141"/>
      <c r="AG191" s="141"/>
      <c r="AH191" s="141" t="s">
        <v>649</v>
      </c>
      <c r="AI191" s="141" t="s">
        <v>649</v>
      </c>
      <c r="AJ191" s="153"/>
      <c r="AK191" s="149"/>
      <c r="AL191" s="149" t="s">
        <v>649</v>
      </c>
      <c r="AM191" s="149" t="s">
        <v>649</v>
      </c>
      <c r="AN191" s="151"/>
      <c r="AO191" s="139"/>
      <c r="AP191" s="139" t="s">
        <v>649</v>
      </c>
      <c r="AQ191" s="139" t="s">
        <v>649</v>
      </c>
      <c r="AR191" s="152"/>
      <c r="AS191" s="141"/>
      <c r="AT191" s="158" t="s">
        <v>649</v>
      </c>
      <c r="AU191" s="158" t="s">
        <v>649</v>
      </c>
      <c r="AV191" s="153"/>
      <c r="AW191" s="149"/>
      <c r="AX191" s="149" t="s">
        <v>649</v>
      </c>
      <c r="AY191" s="149" t="s">
        <v>649</v>
      </c>
      <c r="AZ191" s="143"/>
      <c r="BA191" s="143"/>
      <c r="BB191" s="143" t="s">
        <v>649</v>
      </c>
      <c r="BC191" s="143" t="s">
        <v>649</v>
      </c>
      <c r="BD191" s="194"/>
      <c r="BE191" s="194"/>
      <c r="BF191" s="195"/>
    </row>
    <row r="192" spans="1:58" ht="20">
      <c r="A192" s="40" t="s">
        <v>544</v>
      </c>
      <c r="B192" s="15" t="s">
        <v>545</v>
      </c>
      <c r="C192" s="126" t="s">
        <v>546</v>
      </c>
      <c r="D192" s="33"/>
      <c r="E192" s="23">
        <v>50</v>
      </c>
      <c r="F192" s="24"/>
      <c r="G192" s="19"/>
      <c r="H192" s="19"/>
      <c r="I192" s="20"/>
      <c r="J192" s="20"/>
      <c r="K192" s="134">
        <f t="shared" si="0"/>
        <v>50</v>
      </c>
      <c r="L192" s="139">
        <v>18.75</v>
      </c>
      <c r="M192" s="139">
        <f t="shared" si="18"/>
        <v>937.5</v>
      </c>
      <c r="N192" s="139" t="s">
        <v>649</v>
      </c>
      <c r="O192" s="139" t="s">
        <v>649</v>
      </c>
      <c r="P192" s="152"/>
      <c r="Q192" s="141"/>
      <c r="R192" s="141" t="s">
        <v>649</v>
      </c>
      <c r="S192" s="141" t="s">
        <v>649</v>
      </c>
      <c r="T192" s="153"/>
      <c r="U192" s="149"/>
      <c r="V192" s="184" t="s">
        <v>649</v>
      </c>
      <c r="W192" s="184" t="s">
        <v>649</v>
      </c>
      <c r="X192" s="154"/>
      <c r="Y192" s="143"/>
      <c r="Z192" s="147" t="s">
        <v>649</v>
      </c>
      <c r="AA192" s="147" t="s">
        <v>649</v>
      </c>
      <c r="AB192" s="151"/>
      <c r="AC192" s="139"/>
      <c r="AD192" s="185" t="s">
        <v>649</v>
      </c>
      <c r="AE192" s="185" t="s">
        <v>649</v>
      </c>
      <c r="AF192" s="141"/>
      <c r="AG192" s="141"/>
      <c r="AH192" s="141" t="s">
        <v>649</v>
      </c>
      <c r="AI192" s="141" t="s">
        <v>649</v>
      </c>
      <c r="AJ192" s="189">
        <v>18.190000000000001</v>
      </c>
      <c r="AK192" s="149">
        <f t="shared" si="21"/>
        <v>909.50000000000011</v>
      </c>
      <c r="AL192" s="149" t="s">
        <v>649</v>
      </c>
      <c r="AM192" s="149" t="s">
        <v>649</v>
      </c>
      <c r="AN192" s="151"/>
      <c r="AO192" s="139"/>
      <c r="AP192" s="139" t="s">
        <v>649</v>
      </c>
      <c r="AQ192" s="139" t="s">
        <v>649</v>
      </c>
      <c r="AR192" s="152"/>
      <c r="AS192" s="141"/>
      <c r="AT192" s="158" t="s">
        <v>649</v>
      </c>
      <c r="AU192" s="158" t="s">
        <v>649</v>
      </c>
      <c r="AV192" s="153"/>
      <c r="AW192" s="149"/>
      <c r="AX192" s="149" t="s">
        <v>649</v>
      </c>
      <c r="AY192" s="149" t="s">
        <v>649</v>
      </c>
      <c r="AZ192" s="143"/>
      <c r="BA192" s="143"/>
      <c r="BB192" s="143" t="s">
        <v>649</v>
      </c>
      <c r="BC192" s="143" t="s">
        <v>649</v>
      </c>
      <c r="BD192" s="194">
        <f t="shared" si="19"/>
        <v>18.190000000000001</v>
      </c>
      <c r="BE192" s="194">
        <f>SUM(BD192*K192)</f>
        <v>909.50000000000011</v>
      </c>
      <c r="BF192" s="195" t="s">
        <v>663</v>
      </c>
    </row>
    <row r="193" spans="1:58" ht="18">
      <c r="A193" s="40" t="s">
        <v>547</v>
      </c>
      <c r="B193" s="33" t="s">
        <v>545</v>
      </c>
      <c r="C193" s="40" t="s">
        <v>548</v>
      </c>
      <c r="D193" s="33"/>
      <c r="E193" s="23">
        <v>25</v>
      </c>
      <c r="F193" s="24"/>
      <c r="G193" s="19"/>
      <c r="H193" s="19"/>
      <c r="I193" s="20"/>
      <c r="J193" s="20"/>
      <c r="K193" s="134">
        <f t="shared" si="0"/>
        <v>25</v>
      </c>
      <c r="L193" s="189">
        <v>3.2</v>
      </c>
      <c r="M193" s="139">
        <f t="shared" si="18"/>
        <v>80</v>
      </c>
      <c r="N193" s="139" t="s">
        <v>649</v>
      </c>
      <c r="O193" s="139" t="s">
        <v>649</v>
      </c>
      <c r="P193" s="152"/>
      <c r="Q193" s="141"/>
      <c r="R193" s="141" t="s">
        <v>649</v>
      </c>
      <c r="S193" s="141" t="s">
        <v>649</v>
      </c>
      <c r="T193" s="153"/>
      <c r="U193" s="149"/>
      <c r="V193" s="184" t="s">
        <v>649</v>
      </c>
      <c r="W193" s="184" t="s">
        <v>649</v>
      </c>
      <c r="X193" s="154"/>
      <c r="Y193" s="143"/>
      <c r="Z193" s="147" t="s">
        <v>649</v>
      </c>
      <c r="AA193" s="147" t="s">
        <v>649</v>
      </c>
      <c r="AB193" s="151"/>
      <c r="AC193" s="139"/>
      <c r="AD193" s="185" t="s">
        <v>649</v>
      </c>
      <c r="AE193" s="185" t="s">
        <v>649</v>
      </c>
      <c r="AF193" s="141"/>
      <c r="AG193" s="141"/>
      <c r="AH193" s="141" t="s">
        <v>649</v>
      </c>
      <c r="AI193" s="141" t="s">
        <v>649</v>
      </c>
      <c r="AJ193" s="153">
        <v>5.95</v>
      </c>
      <c r="AK193" s="149">
        <f t="shared" si="21"/>
        <v>148.75</v>
      </c>
      <c r="AL193" s="149" t="s">
        <v>649</v>
      </c>
      <c r="AM193" s="149" t="s">
        <v>649</v>
      </c>
      <c r="AN193" s="151"/>
      <c r="AO193" s="139"/>
      <c r="AP193" s="139" t="s">
        <v>649</v>
      </c>
      <c r="AQ193" s="139" t="s">
        <v>649</v>
      </c>
      <c r="AR193" s="152"/>
      <c r="AS193" s="141"/>
      <c r="AT193" s="158" t="s">
        <v>649</v>
      </c>
      <c r="AU193" s="158" t="s">
        <v>649</v>
      </c>
      <c r="AV193" s="153"/>
      <c r="AW193" s="149"/>
      <c r="AX193" s="149" t="s">
        <v>649</v>
      </c>
      <c r="AY193" s="149" t="s">
        <v>649</v>
      </c>
      <c r="AZ193" s="143"/>
      <c r="BA193" s="143"/>
      <c r="BB193" s="143" t="s">
        <v>649</v>
      </c>
      <c r="BC193" s="143" t="s">
        <v>649</v>
      </c>
      <c r="BD193" s="194">
        <f t="shared" si="19"/>
        <v>3.2</v>
      </c>
      <c r="BE193" s="194">
        <f>SUM(BD193*K193)</f>
        <v>80</v>
      </c>
      <c r="BF193" s="195" t="s">
        <v>653</v>
      </c>
    </row>
    <row r="194" spans="1:58" ht="18">
      <c r="A194" s="127" t="s">
        <v>549</v>
      </c>
      <c r="B194" s="40" t="s">
        <v>545</v>
      </c>
      <c r="C194" s="128" t="s">
        <v>550</v>
      </c>
      <c r="D194" s="33"/>
      <c r="E194" s="23">
        <v>25</v>
      </c>
      <c r="F194" s="23"/>
      <c r="G194" s="42"/>
      <c r="H194" s="19"/>
      <c r="I194" s="20"/>
      <c r="J194" s="20"/>
      <c r="K194" s="134">
        <f t="shared" si="0"/>
        <v>25</v>
      </c>
      <c r="L194" s="189">
        <v>27.2</v>
      </c>
      <c r="M194" s="139">
        <f t="shared" si="18"/>
        <v>680</v>
      </c>
      <c r="N194" s="139" t="s">
        <v>649</v>
      </c>
      <c r="O194" s="139" t="s">
        <v>649</v>
      </c>
      <c r="P194" s="152"/>
      <c r="Q194" s="141"/>
      <c r="R194" s="141" t="s">
        <v>649</v>
      </c>
      <c r="S194" s="141" t="s">
        <v>649</v>
      </c>
      <c r="T194" s="153"/>
      <c r="U194" s="149"/>
      <c r="V194" s="184" t="s">
        <v>649</v>
      </c>
      <c r="W194" s="184" t="s">
        <v>649</v>
      </c>
      <c r="X194" s="154"/>
      <c r="Y194" s="143"/>
      <c r="Z194" s="147" t="s">
        <v>649</v>
      </c>
      <c r="AA194" s="147" t="s">
        <v>649</v>
      </c>
      <c r="AB194" s="151"/>
      <c r="AC194" s="139"/>
      <c r="AD194" s="185" t="s">
        <v>649</v>
      </c>
      <c r="AE194" s="185" t="s">
        <v>649</v>
      </c>
      <c r="AF194" s="141"/>
      <c r="AG194" s="141"/>
      <c r="AH194" s="141" t="s">
        <v>649</v>
      </c>
      <c r="AI194" s="141" t="s">
        <v>649</v>
      </c>
      <c r="AJ194" s="153">
        <v>29.3</v>
      </c>
      <c r="AK194" s="149">
        <f t="shared" si="21"/>
        <v>732.5</v>
      </c>
      <c r="AL194" s="149" t="s">
        <v>649</v>
      </c>
      <c r="AM194" s="149" t="s">
        <v>649</v>
      </c>
      <c r="AN194" s="151"/>
      <c r="AO194" s="139"/>
      <c r="AP194" s="139" t="s">
        <v>649</v>
      </c>
      <c r="AQ194" s="139" t="s">
        <v>649</v>
      </c>
      <c r="AR194" s="152"/>
      <c r="AS194" s="141"/>
      <c r="AT194" s="158" t="s">
        <v>649</v>
      </c>
      <c r="AU194" s="158" t="s">
        <v>649</v>
      </c>
      <c r="AV194" s="153"/>
      <c r="AW194" s="149"/>
      <c r="AX194" s="149" t="s">
        <v>649</v>
      </c>
      <c r="AY194" s="149" t="s">
        <v>649</v>
      </c>
      <c r="AZ194" s="143"/>
      <c r="BA194" s="143"/>
      <c r="BB194" s="143" t="s">
        <v>649</v>
      </c>
      <c r="BC194" s="143" t="s">
        <v>649</v>
      </c>
      <c r="BD194" s="194">
        <f t="shared" si="19"/>
        <v>27.2</v>
      </c>
      <c r="BE194" s="194">
        <f>SUM(BD194*K194)</f>
        <v>680</v>
      </c>
      <c r="BF194" s="195" t="s">
        <v>653</v>
      </c>
    </row>
    <row r="195" spans="1:58" ht="36">
      <c r="A195" s="43" t="s">
        <v>551</v>
      </c>
      <c r="B195" s="40" t="s">
        <v>552</v>
      </c>
      <c r="C195" s="40" t="s">
        <v>553</v>
      </c>
      <c r="D195" s="33"/>
      <c r="E195" s="23">
        <v>2</v>
      </c>
      <c r="F195" s="23"/>
      <c r="G195" s="42">
        <v>4</v>
      </c>
      <c r="H195" s="19"/>
      <c r="I195" s="20"/>
      <c r="J195" s="20"/>
      <c r="K195" s="134">
        <f t="shared" si="0"/>
        <v>6</v>
      </c>
      <c r="L195" s="189">
        <v>14.88</v>
      </c>
      <c r="M195" s="139">
        <f t="shared" si="18"/>
        <v>89.28</v>
      </c>
      <c r="N195" s="139" t="s">
        <v>649</v>
      </c>
      <c r="O195" s="139" t="s">
        <v>649</v>
      </c>
      <c r="P195" s="152"/>
      <c r="Q195" s="141"/>
      <c r="R195" s="141" t="s">
        <v>649</v>
      </c>
      <c r="S195" s="141" t="s">
        <v>649</v>
      </c>
      <c r="T195" s="153"/>
      <c r="U195" s="149"/>
      <c r="V195" s="184" t="s">
        <v>649</v>
      </c>
      <c r="W195" s="184" t="s">
        <v>649</v>
      </c>
      <c r="X195" s="154"/>
      <c r="Y195" s="143"/>
      <c r="Z195" s="147" t="s">
        <v>649</v>
      </c>
      <c r="AA195" s="147" t="s">
        <v>649</v>
      </c>
      <c r="AB195" s="151"/>
      <c r="AC195" s="139"/>
      <c r="AD195" s="185" t="s">
        <v>649</v>
      </c>
      <c r="AE195" s="185" t="s">
        <v>649</v>
      </c>
      <c r="AF195" s="141"/>
      <c r="AG195" s="141"/>
      <c r="AH195" s="141" t="s">
        <v>649</v>
      </c>
      <c r="AI195" s="141" t="s">
        <v>649</v>
      </c>
      <c r="AJ195" s="153">
        <v>23.05</v>
      </c>
      <c r="AK195" s="149">
        <f t="shared" si="21"/>
        <v>138.30000000000001</v>
      </c>
      <c r="AL195" s="149" t="s">
        <v>649</v>
      </c>
      <c r="AM195" s="149" t="s">
        <v>649</v>
      </c>
      <c r="AN195" s="151"/>
      <c r="AO195" s="139"/>
      <c r="AP195" s="139" t="s">
        <v>649</v>
      </c>
      <c r="AQ195" s="139" t="s">
        <v>649</v>
      </c>
      <c r="AR195" s="152"/>
      <c r="AS195" s="141"/>
      <c r="AT195" s="158" t="s">
        <v>649</v>
      </c>
      <c r="AU195" s="158" t="s">
        <v>649</v>
      </c>
      <c r="AV195" s="153"/>
      <c r="AW195" s="149"/>
      <c r="AX195" s="149" t="s">
        <v>649</v>
      </c>
      <c r="AY195" s="149" t="s">
        <v>649</v>
      </c>
      <c r="AZ195" s="143"/>
      <c r="BA195" s="143"/>
      <c r="BB195" s="143" t="s">
        <v>649</v>
      </c>
      <c r="BC195" s="143" t="s">
        <v>649</v>
      </c>
      <c r="BD195" s="194">
        <f t="shared" si="19"/>
        <v>14.88</v>
      </c>
      <c r="BE195" s="194">
        <f>SUM(BD195*K195)</f>
        <v>89.28</v>
      </c>
      <c r="BF195" s="195" t="s">
        <v>653</v>
      </c>
    </row>
    <row r="196" spans="1:58" ht="18">
      <c r="A196" s="68" t="s">
        <v>554</v>
      </c>
      <c r="B196" s="40" t="s">
        <v>555</v>
      </c>
      <c r="C196" s="40" t="s">
        <v>556</v>
      </c>
      <c r="D196" s="33"/>
      <c r="E196" s="23">
        <v>0</v>
      </c>
      <c r="F196" s="23"/>
      <c r="G196" s="42">
        <v>4</v>
      </c>
      <c r="H196" s="19"/>
      <c r="I196" s="20"/>
      <c r="J196" s="20"/>
      <c r="K196" s="134">
        <f t="shared" si="0"/>
        <v>4</v>
      </c>
      <c r="L196" s="189">
        <v>6.25</v>
      </c>
      <c r="M196" s="139">
        <f t="shared" si="18"/>
        <v>25</v>
      </c>
      <c r="N196" s="139" t="s">
        <v>649</v>
      </c>
      <c r="O196" s="139" t="s">
        <v>649</v>
      </c>
      <c r="P196" s="152"/>
      <c r="Q196" s="141"/>
      <c r="R196" s="141" t="s">
        <v>649</v>
      </c>
      <c r="S196" s="141" t="s">
        <v>649</v>
      </c>
      <c r="T196" s="153"/>
      <c r="U196" s="149"/>
      <c r="V196" s="184" t="s">
        <v>649</v>
      </c>
      <c r="W196" s="184" t="s">
        <v>649</v>
      </c>
      <c r="X196" s="154"/>
      <c r="Y196" s="143"/>
      <c r="Z196" s="147" t="s">
        <v>649</v>
      </c>
      <c r="AA196" s="147" t="s">
        <v>649</v>
      </c>
      <c r="AB196" s="151"/>
      <c r="AC196" s="139"/>
      <c r="AD196" s="185" t="s">
        <v>649</v>
      </c>
      <c r="AE196" s="185" t="s">
        <v>649</v>
      </c>
      <c r="AF196" s="141"/>
      <c r="AG196" s="141"/>
      <c r="AH196" s="141" t="s">
        <v>649</v>
      </c>
      <c r="AI196" s="141" t="s">
        <v>649</v>
      </c>
      <c r="AJ196" s="153">
        <v>9.5</v>
      </c>
      <c r="AK196" s="149">
        <f t="shared" si="21"/>
        <v>38</v>
      </c>
      <c r="AL196" s="149" t="s">
        <v>649</v>
      </c>
      <c r="AM196" s="149" t="s">
        <v>649</v>
      </c>
      <c r="AN196" s="151"/>
      <c r="AO196" s="139"/>
      <c r="AP196" s="139" t="s">
        <v>649</v>
      </c>
      <c r="AQ196" s="139" t="s">
        <v>649</v>
      </c>
      <c r="AR196" s="152"/>
      <c r="AS196" s="141"/>
      <c r="AT196" s="158" t="s">
        <v>649</v>
      </c>
      <c r="AU196" s="158" t="s">
        <v>649</v>
      </c>
      <c r="AV196" s="153"/>
      <c r="AW196" s="149"/>
      <c r="AX196" s="149" t="s">
        <v>649</v>
      </c>
      <c r="AY196" s="149" t="s">
        <v>649</v>
      </c>
      <c r="AZ196" s="143"/>
      <c r="BA196" s="143"/>
      <c r="BB196" s="143" t="s">
        <v>649</v>
      </c>
      <c r="BC196" s="143" t="s">
        <v>649</v>
      </c>
      <c r="BD196" s="194">
        <f t="shared" si="19"/>
        <v>6.25</v>
      </c>
      <c r="BE196" s="194">
        <f>SUM(BD196*K196)</f>
        <v>25</v>
      </c>
      <c r="BF196" s="195" t="s">
        <v>653</v>
      </c>
    </row>
    <row r="197" spans="1:58" ht="18">
      <c r="A197" s="33" t="s">
        <v>557</v>
      </c>
      <c r="B197" s="33" t="s">
        <v>558</v>
      </c>
      <c r="C197" s="33"/>
      <c r="D197" s="33"/>
      <c r="E197" s="23">
        <v>0</v>
      </c>
      <c r="F197" s="24"/>
      <c r="G197" s="19"/>
      <c r="H197" s="19"/>
      <c r="I197" s="20"/>
      <c r="J197" s="20"/>
      <c r="K197" s="134">
        <f t="shared" si="0"/>
        <v>0</v>
      </c>
      <c r="L197" s="151"/>
      <c r="M197" s="139"/>
      <c r="N197" s="139" t="s">
        <v>649</v>
      </c>
      <c r="O197" s="139" t="s">
        <v>649</v>
      </c>
      <c r="P197" s="152"/>
      <c r="Q197" s="141"/>
      <c r="R197" s="141" t="s">
        <v>649</v>
      </c>
      <c r="S197" s="141" t="s">
        <v>649</v>
      </c>
      <c r="T197" s="153"/>
      <c r="U197" s="149"/>
      <c r="V197" s="184" t="s">
        <v>649</v>
      </c>
      <c r="W197" s="184" t="s">
        <v>649</v>
      </c>
      <c r="X197" s="154"/>
      <c r="Y197" s="143"/>
      <c r="Z197" s="147" t="s">
        <v>649</v>
      </c>
      <c r="AA197" s="147" t="s">
        <v>649</v>
      </c>
      <c r="AB197" s="151"/>
      <c r="AC197" s="139"/>
      <c r="AD197" s="185" t="s">
        <v>649</v>
      </c>
      <c r="AE197" s="185" t="s">
        <v>649</v>
      </c>
      <c r="AF197" s="141"/>
      <c r="AG197" s="141"/>
      <c r="AH197" s="141" t="s">
        <v>649</v>
      </c>
      <c r="AI197" s="141" t="s">
        <v>649</v>
      </c>
      <c r="AJ197" s="153"/>
      <c r="AK197" s="149"/>
      <c r="AL197" s="149" t="s">
        <v>649</v>
      </c>
      <c r="AM197" s="149" t="s">
        <v>649</v>
      </c>
      <c r="AN197" s="151"/>
      <c r="AO197" s="139"/>
      <c r="AP197" s="139" t="s">
        <v>649</v>
      </c>
      <c r="AQ197" s="139" t="s">
        <v>649</v>
      </c>
      <c r="AR197" s="152"/>
      <c r="AS197" s="141"/>
      <c r="AT197" s="158" t="s">
        <v>649</v>
      </c>
      <c r="AU197" s="158" t="s">
        <v>649</v>
      </c>
      <c r="AV197" s="153"/>
      <c r="AW197" s="149"/>
      <c r="AX197" s="149" t="s">
        <v>649</v>
      </c>
      <c r="AY197" s="149" t="s">
        <v>649</v>
      </c>
      <c r="AZ197" s="143"/>
      <c r="BA197" s="143"/>
      <c r="BB197" s="143" t="s">
        <v>649</v>
      </c>
      <c r="BC197" s="143" t="s">
        <v>649</v>
      </c>
      <c r="BD197" s="194"/>
      <c r="BE197" s="194"/>
      <c r="BF197" s="195"/>
    </row>
    <row r="198" spans="1:58" ht="18">
      <c r="A198" s="33" t="s">
        <v>559</v>
      </c>
      <c r="B198" s="33" t="s">
        <v>560</v>
      </c>
      <c r="C198" s="33"/>
      <c r="D198" s="33"/>
      <c r="E198" s="23">
        <v>0</v>
      </c>
      <c r="F198" s="24"/>
      <c r="G198" s="19"/>
      <c r="H198" s="19"/>
      <c r="I198" s="20"/>
      <c r="J198" s="20"/>
      <c r="K198" s="134">
        <f t="shared" si="0"/>
        <v>0</v>
      </c>
      <c r="L198" s="151"/>
      <c r="M198" s="139"/>
      <c r="N198" s="139" t="s">
        <v>649</v>
      </c>
      <c r="O198" s="139" t="s">
        <v>649</v>
      </c>
      <c r="P198" s="152"/>
      <c r="Q198" s="141"/>
      <c r="R198" s="141" t="s">
        <v>649</v>
      </c>
      <c r="S198" s="141" t="s">
        <v>649</v>
      </c>
      <c r="T198" s="153"/>
      <c r="U198" s="149"/>
      <c r="V198" s="184" t="s">
        <v>649</v>
      </c>
      <c r="W198" s="184" t="s">
        <v>649</v>
      </c>
      <c r="X198" s="154"/>
      <c r="Y198" s="143"/>
      <c r="Z198" s="147" t="s">
        <v>649</v>
      </c>
      <c r="AA198" s="147" t="s">
        <v>649</v>
      </c>
      <c r="AB198" s="151"/>
      <c r="AC198" s="139"/>
      <c r="AD198" s="185" t="s">
        <v>649</v>
      </c>
      <c r="AE198" s="185" t="s">
        <v>649</v>
      </c>
      <c r="AF198" s="141"/>
      <c r="AG198" s="141"/>
      <c r="AH198" s="141" t="s">
        <v>649</v>
      </c>
      <c r="AI198" s="141" t="s">
        <v>649</v>
      </c>
      <c r="AJ198" s="153"/>
      <c r="AK198" s="149"/>
      <c r="AL198" s="149" t="s">
        <v>649</v>
      </c>
      <c r="AM198" s="149" t="s">
        <v>649</v>
      </c>
      <c r="AN198" s="151"/>
      <c r="AO198" s="139"/>
      <c r="AP198" s="139" t="s">
        <v>649</v>
      </c>
      <c r="AQ198" s="139" t="s">
        <v>649</v>
      </c>
      <c r="AR198" s="152"/>
      <c r="AS198" s="141"/>
      <c r="AT198" s="158" t="s">
        <v>649</v>
      </c>
      <c r="AU198" s="158" t="s">
        <v>649</v>
      </c>
      <c r="AV198" s="153"/>
      <c r="AW198" s="149"/>
      <c r="AX198" s="149" t="s">
        <v>649</v>
      </c>
      <c r="AY198" s="149" t="s">
        <v>649</v>
      </c>
      <c r="AZ198" s="143"/>
      <c r="BA198" s="143"/>
      <c r="BB198" s="143" t="s">
        <v>649</v>
      </c>
      <c r="BC198" s="143" t="s">
        <v>649</v>
      </c>
      <c r="BD198" s="194"/>
      <c r="BE198" s="194"/>
      <c r="BF198" s="195"/>
    </row>
    <row r="199" spans="1:58" ht="18">
      <c r="A199" s="40" t="s">
        <v>561</v>
      </c>
      <c r="B199" s="40" t="s">
        <v>562</v>
      </c>
      <c r="C199" s="33"/>
      <c r="D199" s="33"/>
      <c r="E199" s="23">
        <v>0</v>
      </c>
      <c r="F199" s="23"/>
      <c r="G199" s="42"/>
      <c r="H199" s="19"/>
      <c r="I199" s="20"/>
      <c r="J199" s="20"/>
      <c r="K199" s="134">
        <f t="shared" si="0"/>
        <v>0</v>
      </c>
      <c r="L199" s="151"/>
      <c r="M199" s="139"/>
      <c r="N199" s="139" t="s">
        <v>649</v>
      </c>
      <c r="O199" s="139" t="s">
        <v>649</v>
      </c>
      <c r="P199" s="152"/>
      <c r="Q199" s="141"/>
      <c r="R199" s="141" t="s">
        <v>649</v>
      </c>
      <c r="S199" s="141" t="s">
        <v>649</v>
      </c>
      <c r="T199" s="153"/>
      <c r="U199" s="149"/>
      <c r="V199" s="184" t="s">
        <v>649</v>
      </c>
      <c r="W199" s="184" t="s">
        <v>649</v>
      </c>
      <c r="X199" s="154"/>
      <c r="Y199" s="143"/>
      <c r="Z199" s="147" t="s">
        <v>649</v>
      </c>
      <c r="AA199" s="147" t="s">
        <v>649</v>
      </c>
      <c r="AB199" s="151"/>
      <c r="AC199" s="139"/>
      <c r="AD199" s="185" t="s">
        <v>649</v>
      </c>
      <c r="AE199" s="185" t="s">
        <v>649</v>
      </c>
      <c r="AF199" s="141"/>
      <c r="AG199" s="141"/>
      <c r="AH199" s="141" t="s">
        <v>649</v>
      </c>
      <c r="AI199" s="141" t="s">
        <v>649</v>
      </c>
      <c r="AJ199" s="153"/>
      <c r="AK199" s="149"/>
      <c r="AL199" s="149" t="s">
        <v>649</v>
      </c>
      <c r="AM199" s="149" t="s">
        <v>649</v>
      </c>
      <c r="AN199" s="151"/>
      <c r="AO199" s="139"/>
      <c r="AP199" s="139" t="s">
        <v>649</v>
      </c>
      <c r="AQ199" s="139" t="s">
        <v>649</v>
      </c>
      <c r="AR199" s="152"/>
      <c r="AS199" s="141"/>
      <c r="AT199" s="158" t="s">
        <v>649</v>
      </c>
      <c r="AU199" s="158" t="s">
        <v>649</v>
      </c>
      <c r="AV199" s="153"/>
      <c r="AW199" s="149"/>
      <c r="AX199" s="149" t="s">
        <v>649</v>
      </c>
      <c r="AY199" s="149" t="s">
        <v>649</v>
      </c>
      <c r="AZ199" s="143"/>
      <c r="BA199" s="143"/>
      <c r="BB199" s="143" t="s">
        <v>649</v>
      </c>
      <c r="BC199" s="143" t="s">
        <v>649</v>
      </c>
      <c r="BD199" s="194"/>
      <c r="BE199" s="194"/>
      <c r="BF199" s="195"/>
    </row>
    <row r="200" spans="1:58" ht="18">
      <c r="A200" s="40" t="s">
        <v>563</v>
      </c>
      <c r="B200" s="77" t="s">
        <v>564</v>
      </c>
      <c r="C200" s="114" t="s">
        <v>565</v>
      </c>
      <c r="D200" s="40" t="s">
        <v>566</v>
      </c>
      <c r="E200" s="23">
        <v>0</v>
      </c>
      <c r="F200" s="23"/>
      <c r="G200" s="42"/>
      <c r="H200" s="42"/>
      <c r="I200" s="20"/>
      <c r="J200" s="20"/>
      <c r="K200" s="134">
        <f t="shared" si="0"/>
        <v>0</v>
      </c>
      <c r="L200" s="151"/>
      <c r="M200" s="139"/>
      <c r="N200" s="139" t="s">
        <v>649</v>
      </c>
      <c r="O200" s="139" t="s">
        <v>649</v>
      </c>
      <c r="P200" s="152"/>
      <c r="Q200" s="141"/>
      <c r="R200" s="141" t="s">
        <v>649</v>
      </c>
      <c r="S200" s="141" t="s">
        <v>649</v>
      </c>
      <c r="T200" s="153"/>
      <c r="U200" s="149"/>
      <c r="V200" s="184" t="s">
        <v>649</v>
      </c>
      <c r="W200" s="184" t="s">
        <v>649</v>
      </c>
      <c r="X200" s="154"/>
      <c r="Y200" s="143"/>
      <c r="Z200" s="147" t="s">
        <v>649</v>
      </c>
      <c r="AA200" s="147" t="s">
        <v>649</v>
      </c>
      <c r="AB200" s="151"/>
      <c r="AC200" s="139"/>
      <c r="AD200" s="185" t="s">
        <v>649</v>
      </c>
      <c r="AE200" s="185" t="s">
        <v>649</v>
      </c>
      <c r="AF200" s="141"/>
      <c r="AG200" s="141"/>
      <c r="AH200" s="141" t="s">
        <v>649</v>
      </c>
      <c r="AI200" s="141" t="s">
        <v>649</v>
      </c>
      <c r="AJ200" s="153"/>
      <c r="AK200" s="149"/>
      <c r="AL200" s="149" t="s">
        <v>649</v>
      </c>
      <c r="AM200" s="149" t="s">
        <v>649</v>
      </c>
      <c r="AN200" s="151"/>
      <c r="AO200" s="139"/>
      <c r="AP200" s="139" t="s">
        <v>649</v>
      </c>
      <c r="AQ200" s="139" t="s">
        <v>649</v>
      </c>
      <c r="AR200" s="152"/>
      <c r="AS200" s="141"/>
      <c r="AT200" s="158" t="s">
        <v>649</v>
      </c>
      <c r="AU200" s="158" t="s">
        <v>649</v>
      </c>
      <c r="AV200" s="153"/>
      <c r="AW200" s="149"/>
      <c r="AX200" s="149" t="s">
        <v>649</v>
      </c>
      <c r="AY200" s="149" t="s">
        <v>649</v>
      </c>
      <c r="AZ200" s="143"/>
      <c r="BA200" s="143"/>
      <c r="BB200" s="143" t="s">
        <v>649</v>
      </c>
      <c r="BC200" s="143" t="s">
        <v>649</v>
      </c>
      <c r="BD200" s="194"/>
      <c r="BE200" s="194"/>
      <c r="BF200" s="195"/>
    </row>
    <row r="201" spans="1:58" ht="18">
      <c r="A201" s="40" t="s">
        <v>567</v>
      </c>
      <c r="B201" s="40" t="s">
        <v>558</v>
      </c>
      <c r="C201" s="33"/>
      <c r="D201" s="33"/>
      <c r="E201" s="23">
        <v>0</v>
      </c>
      <c r="F201" s="24"/>
      <c r="G201" s="19"/>
      <c r="H201" s="19"/>
      <c r="I201" s="20"/>
      <c r="J201" s="20"/>
      <c r="K201" s="134">
        <f t="shared" si="0"/>
        <v>0</v>
      </c>
      <c r="L201" s="151"/>
      <c r="M201" s="139"/>
      <c r="N201" s="139" t="s">
        <v>649</v>
      </c>
      <c r="O201" s="139" t="s">
        <v>649</v>
      </c>
      <c r="P201" s="152"/>
      <c r="Q201" s="141"/>
      <c r="R201" s="141" t="s">
        <v>649</v>
      </c>
      <c r="S201" s="141" t="s">
        <v>649</v>
      </c>
      <c r="T201" s="153"/>
      <c r="U201" s="149"/>
      <c r="V201" s="184" t="s">
        <v>649</v>
      </c>
      <c r="W201" s="184" t="s">
        <v>649</v>
      </c>
      <c r="X201" s="154"/>
      <c r="Y201" s="143"/>
      <c r="Z201" s="147" t="s">
        <v>649</v>
      </c>
      <c r="AA201" s="147" t="s">
        <v>649</v>
      </c>
      <c r="AB201" s="151"/>
      <c r="AC201" s="139"/>
      <c r="AD201" s="185" t="s">
        <v>649</v>
      </c>
      <c r="AE201" s="185" t="s">
        <v>649</v>
      </c>
      <c r="AF201" s="141"/>
      <c r="AG201" s="141"/>
      <c r="AH201" s="141" t="s">
        <v>649</v>
      </c>
      <c r="AI201" s="141" t="s">
        <v>649</v>
      </c>
      <c r="AJ201" s="153"/>
      <c r="AK201" s="149"/>
      <c r="AL201" s="149" t="s">
        <v>649</v>
      </c>
      <c r="AM201" s="149" t="s">
        <v>649</v>
      </c>
      <c r="AN201" s="151"/>
      <c r="AO201" s="139"/>
      <c r="AP201" s="139" t="s">
        <v>649</v>
      </c>
      <c r="AQ201" s="139" t="s">
        <v>649</v>
      </c>
      <c r="AR201" s="152"/>
      <c r="AS201" s="141"/>
      <c r="AT201" s="158" t="s">
        <v>649</v>
      </c>
      <c r="AU201" s="158" t="s">
        <v>649</v>
      </c>
      <c r="AV201" s="153"/>
      <c r="AW201" s="149"/>
      <c r="AX201" s="149" t="s">
        <v>649</v>
      </c>
      <c r="AY201" s="149" t="s">
        <v>649</v>
      </c>
      <c r="AZ201" s="143"/>
      <c r="BA201" s="143"/>
      <c r="BB201" s="143" t="s">
        <v>649</v>
      </c>
      <c r="BC201" s="143" t="s">
        <v>649</v>
      </c>
      <c r="BD201" s="194"/>
      <c r="BE201" s="194"/>
      <c r="BF201" s="195"/>
    </row>
    <row r="202" spans="1:58" ht="18">
      <c r="A202" s="40" t="s">
        <v>568</v>
      </c>
      <c r="B202" s="40" t="s">
        <v>558</v>
      </c>
      <c r="C202" s="33"/>
      <c r="D202" s="33"/>
      <c r="E202" s="23">
        <v>0</v>
      </c>
      <c r="F202" s="24"/>
      <c r="G202" s="19"/>
      <c r="H202" s="19"/>
      <c r="I202" s="20"/>
      <c r="J202" s="20"/>
      <c r="K202" s="134">
        <f t="shared" si="0"/>
        <v>0</v>
      </c>
      <c r="L202" s="151"/>
      <c r="M202" s="139"/>
      <c r="N202" s="139" t="s">
        <v>649</v>
      </c>
      <c r="O202" s="139" t="s">
        <v>649</v>
      </c>
      <c r="P202" s="152"/>
      <c r="Q202" s="141"/>
      <c r="R202" s="141" t="s">
        <v>649</v>
      </c>
      <c r="S202" s="141" t="s">
        <v>649</v>
      </c>
      <c r="T202" s="153"/>
      <c r="U202" s="149"/>
      <c r="V202" s="184" t="s">
        <v>649</v>
      </c>
      <c r="W202" s="184" t="s">
        <v>649</v>
      </c>
      <c r="X202" s="154"/>
      <c r="Y202" s="143"/>
      <c r="Z202" s="147" t="s">
        <v>649</v>
      </c>
      <c r="AA202" s="147" t="s">
        <v>649</v>
      </c>
      <c r="AB202" s="151"/>
      <c r="AC202" s="139"/>
      <c r="AD202" s="185" t="s">
        <v>649</v>
      </c>
      <c r="AE202" s="185" t="s">
        <v>649</v>
      </c>
      <c r="AF202" s="141"/>
      <c r="AG202" s="141"/>
      <c r="AH202" s="141" t="s">
        <v>649</v>
      </c>
      <c r="AI202" s="141" t="s">
        <v>649</v>
      </c>
      <c r="AJ202" s="153"/>
      <c r="AK202" s="149"/>
      <c r="AL202" s="149" t="s">
        <v>649</v>
      </c>
      <c r="AM202" s="149" t="s">
        <v>649</v>
      </c>
      <c r="AN202" s="151"/>
      <c r="AO202" s="139"/>
      <c r="AP202" s="139" t="s">
        <v>649</v>
      </c>
      <c r="AQ202" s="139" t="s">
        <v>649</v>
      </c>
      <c r="AR202" s="152"/>
      <c r="AS202" s="141"/>
      <c r="AT202" s="158" t="s">
        <v>649</v>
      </c>
      <c r="AU202" s="158" t="s">
        <v>649</v>
      </c>
      <c r="AV202" s="153"/>
      <c r="AW202" s="149"/>
      <c r="AX202" s="149" t="s">
        <v>649</v>
      </c>
      <c r="AY202" s="149" t="s">
        <v>649</v>
      </c>
      <c r="AZ202" s="143"/>
      <c r="BA202" s="143"/>
      <c r="BB202" s="143" t="s">
        <v>649</v>
      </c>
      <c r="BC202" s="143" t="s">
        <v>649</v>
      </c>
      <c r="BD202" s="194"/>
      <c r="BE202" s="194"/>
      <c r="BF202" s="195"/>
    </row>
    <row r="203" spans="1:58" ht="18">
      <c r="A203" s="71" t="s">
        <v>569</v>
      </c>
      <c r="B203" s="71" t="s">
        <v>570</v>
      </c>
      <c r="D203" s="129" t="s">
        <v>571</v>
      </c>
      <c r="E203" s="130">
        <v>0</v>
      </c>
      <c r="F203" s="131"/>
      <c r="G203" s="19"/>
      <c r="H203" s="19"/>
      <c r="I203" s="132">
        <v>4</v>
      </c>
      <c r="J203" s="69" t="s">
        <v>496</v>
      </c>
      <c r="K203" s="134">
        <f t="shared" si="0"/>
        <v>4</v>
      </c>
      <c r="L203" s="189">
        <v>37</v>
      </c>
      <c r="M203" s="139">
        <f t="shared" ref="M203" si="23">SUM(K203*L203)</f>
        <v>148</v>
      </c>
      <c r="N203" s="139" t="s">
        <v>649</v>
      </c>
      <c r="O203" s="139" t="s">
        <v>649</v>
      </c>
      <c r="P203" s="152"/>
      <c r="Q203" s="141"/>
      <c r="R203" s="141" t="s">
        <v>649</v>
      </c>
      <c r="S203" s="141" t="s">
        <v>649</v>
      </c>
      <c r="T203" s="153"/>
      <c r="U203" s="149"/>
      <c r="V203" s="184" t="s">
        <v>649</v>
      </c>
      <c r="W203" s="184" t="s">
        <v>649</v>
      </c>
      <c r="X203" s="154"/>
      <c r="Y203" s="143"/>
      <c r="Z203" s="147" t="s">
        <v>649</v>
      </c>
      <c r="AA203" s="147" t="s">
        <v>649</v>
      </c>
      <c r="AB203" s="151"/>
      <c r="AC203" s="139"/>
      <c r="AD203" s="185" t="s">
        <v>649</v>
      </c>
      <c r="AE203" s="185" t="s">
        <v>649</v>
      </c>
      <c r="AF203" s="141"/>
      <c r="AG203" s="141"/>
      <c r="AH203" s="141" t="s">
        <v>649</v>
      </c>
      <c r="AI203" s="141" t="s">
        <v>649</v>
      </c>
      <c r="AJ203" s="153">
        <v>39.299999999999997</v>
      </c>
      <c r="AK203" s="149">
        <f t="shared" ref="AK203" si="24">SUM(K203*AJ203)</f>
        <v>157.19999999999999</v>
      </c>
      <c r="AL203" s="149" t="s">
        <v>649</v>
      </c>
      <c r="AM203" s="149" t="s">
        <v>649</v>
      </c>
      <c r="AN203" s="151"/>
      <c r="AO203" s="139"/>
      <c r="AP203" s="139" t="s">
        <v>649</v>
      </c>
      <c r="AQ203" s="139" t="s">
        <v>649</v>
      </c>
      <c r="AR203" s="152"/>
      <c r="AS203" s="141"/>
      <c r="AT203" s="158" t="s">
        <v>649</v>
      </c>
      <c r="AU203" s="158" t="s">
        <v>649</v>
      </c>
      <c r="AV203" s="153"/>
      <c r="AW203" s="149"/>
      <c r="AX203" s="149" t="s">
        <v>649</v>
      </c>
      <c r="AY203" s="149" t="s">
        <v>649</v>
      </c>
      <c r="AZ203" s="143"/>
      <c r="BA203" s="143"/>
      <c r="BB203" s="143" t="s">
        <v>649</v>
      </c>
      <c r="BC203" s="143" t="s">
        <v>649</v>
      </c>
      <c r="BD203" s="194">
        <f t="shared" ref="BD203:BD247" si="25">MIN(L203:BC203)</f>
        <v>37</v>
      </c>
      <c r="BE203" s="194">
        <f>SUM(BD203*K203)</f>
        <v>148</v>
      </c>
      <c r="BF203" s="195" t="s">
        <v>653</v>
      </c>
    </row>
    <row r="204" spans="1:58" ht="18">
      <c r="A204" s="15" t="s">
        <v>572</v>
      </c>
      <c r="B204" s="33"/>
      <c r="C204" s="33"/>
      <c r="D204" s="33"/>
      <c r="E204" s="24"/>
      <c r="F204" s="24"/>
      <c r="G204" s="19"/>
      <c r="H204" s="19"/>
      <c r="I204" s="20"/>
      <c r="J204" s="20"/>
      <c r="K204" s="134">
        <f t="shared" si="0"/>
        <v>0</v>
      </c>
      <c r="L204" s="151"/>
      <c r="M204" s="139"/>
      <c r="N204" s="139" t="s">
        <v>649</v>
      </c>
      <c r="O204" s="139" t="s">
        <v>649</v>
      </c>
      <c r="P204" s="152"/>
      <c r="Q204" s="141"/>
      <c r="R204" s="141" t="s">
        <v>649</v>
      </c>
      <c r="S204" s="141" t="s">
        <v>649</v>
      </c>
      <c r="T204" s="153"/>
      <c r="U204" s="149"/>
      <c r="V204" s="184" t="s">
        <v>649</v>
      </c>
      <c r="W204" s="184" t="s">
        <v>649</v>
      </c>
      <c r="X204" s="154"/>
      <c r="Y204" s="143"/>
      <c r="Z204" s="147" t="s">
        <v>649</v>
      </c>
      <c r="AA204" s="147" t="s">
        <v>649</v>
      </c>
      <c r="AB204" s="151"/>
      <c r="AC204" s="139"/>
      <c r="AD204" s="185" t="s">
        <v>649</v>
      </c>
      <c r="AE204" s="185" t="s">
        <v>649</v>
      </c>
      <c r="AF204" s="141"/>
      <c r="AG204" s="141"/>
      <c r="AH204" s="141" t="s">
        <v>649</v>
      </c>
      <c r="AI204" s="141" t="s">
        <v>649</v>
      </c>
      <c r="AJ204" s="153"/>
      <c r="AK204" s="149"/>
      <c r="AL204" s="149" t="s">
        <v>649</v>
      </c>
      <c r="AM204" s="149" t="s">
        <v>649</v>
      </c>
      <c r="AN204" s="151"/>
      <c r="AO204" s="139"/>
      <c r="AP204" s="139" t="s">
        <v>649</v>
      </c>
      <c r="AQ204" s="139" t="s">
        <v>649</v>
      </c>
      <c r="AR204" s="152"/>
      <c r="AS204" s="141"/>
      <c r="AT204" s="158" t="s">
        <v>649</v>
      </c>
      <c r="AU204" s="158" t="s">
        <v>649</v>
      </c>
      <c r="AV204" s="153"/>
      <c r="AW204" s="149"/>
      <c r="AX204" s="149" t="s">
        <v>649</v>
      </c>
      <c r="AY204" s="149" t="s">
        <v>649</v>
      </c>
      <c r="AZ204" s="143"/>
      <c r="BA204" s="143"/>
      <c r="BB204" s="143" t="s">
        <v>649</v>
      </c>
      <c r="BC204" s="143" t="s">
        <v>649</v>
      </c>
      <c r="BD204" s="194"/>
      <c r="BE204" s="194"/>
      <c r="BF204" s="195"/>
    </row>
    <row r="205" spans="1:58" ht="18">
      <c r="A205" s="33" t="s">
        <v>573</v>
      </c>
      <c r="B205" s="33" t="s">
        <v>574</v>
      </c>
      <c r="C205" s="33" t="s">
        <v>575</v>
      </c>
      <c r="D205" s="33"/>
      <c r="E205" s="23">
        <v>0</v>
      </c>
      <c r="F205" s="23"/>
      <c r="G205" s="42">
        <v>1</v>
      </c>
      <c r="H205" s="19"/>
      <c r="I205" s="20"/>
      <c r="J205" s="20"/>
      <c r="K205" s="134">
        <f t="shared" si="0"/>
        <v>1</v>
      </c>
      <c r="L205" s="151"/>
      <c r="M205" s="139"/>
      <c r="N205" s="139" t="s">
        <v>649</v>
      </c>
      <c r="O205" s="139" t="s">
        <v>649</v>
      </c>
      <c r="P205" s="152"/>
      <c r="Q205" s="141"/>
      <c r="R205" s="141" t="s">
        <v>649</v>
      </c>
      <c r="S205" s="141" t="s">
        <v>649</v>
      </c>
      <c r="T205" s="153"/>
      <c r="U205" s="149"/>
      <c r="V205" s="184" t="s">
        <v>649</v>
      </c>
      <c r="W205" s="184" t="s">
        <v>649</v>
      </c>
      <c r="X205" s="154"/>
      <c r="Y205" s="143"/>
      <c r="Z205" s="147" t="s">
        <v>649</v>
      </c>
      <c r="AA205" s="147" t="s">
        <v>649</v>
      </c>
      <c r="AB205" s="151"/>
      <c r="AC205" s="139"/>
      <c r="AD205" s="185" t="s">
        <v>649</v>
      </c>
      <c r="AE205" s="185" t="s">
        <v>649</v>
      </c>
      <c r="AF205" s="141"/>
      <c r="AG205" s="141"/>
      <c r="AH205" s="141" t="s">
        <v>649</v>
      </c>
      <c r="AI205" s="141" t="s">
        <v>649</v>
      </c>
      <c r="AJ205" s="153"/>
      <c r="AK205" s="149"/>
      <c r="AL205" s="149" t="s">
        <v>649</v>
      </c>
      <c r="AM205" s="149" t="s">
        <v>649</v>
      </c>
      <c r="AN205" s="151"/>
      <c r="AO205" s="139"/>
      <c r="AP205" s="139" t="s">
        <v>649</v>
      </c>
      <c r="AQ205" s="139" t="s">
        <v>649</v>
      </c>
      <c r="AR205" s="152"/>
      <c r="AS205" s="141"/>
      <c r="AT205" s="158" t="s">
        <v>649</v>
      </c>
      <c r="AU205" s="158" t="s">
        <v>649</v>
      </c>
      <c r="AV205" s="153"/>
      <c r="AW205" s="149"/>
      <c r="AX205" s="149" t="s">
        <v>649</v>
      </c>
      <c r="AY205" s="149" t="s">
        <v>649</v>
      </c>
      <c r="AZ205" s="143"/>
      <c r="BA205" s="143"/>
      <c r="BB205" s="143" t="s">
        <v>649</v>
      </c>
      <c r="BC205" s="143" t="s">
        <v>649</v>
      </c>
      <c r="BD205" s="194"/>
      <c r="BE205" s="194"/>
      <c r="BF205" s="195"/>
    </row>
    <row r="206" spans="1:58" ht="18">
      <c r="A206" s="33" t="s">
        <v>576</v>
      </c>
      <c r="B206" s="33">
        <v>20255</v>
      </c>
      <c r="C206" s="33"/>
      <c r="D206" s="33" t="s">
        <v>577</v>
      </c>
      <c r="E206" s="23">
        <v>1</v>
      </c>
      <c r="F206" s="23"/>
      <c r="G206" s="42">
        <v>2</v>
      </c>
      <c r="H206" s="19"/>
      <c r="I206" s="20"/>
      <c r="J206" s="20"/>
      <c r="K206" s="134">
        <f t="shared" si="0"/>
        <v>3</v>
      </c>
      <c r="L206" s="151"/>
      <c r="M206" s="139"/>
      <c r="N206" s="139" t="s">
        <v>649</v>
      </c>
      <c r="O206" s="139" t="s">
        <v>649</v>
      </c>
      <c r="P206" s="152"/>
      <c r="Q206" s="141"/>
      <c r="R206" s="141" t="s">
        <v>649</v>
      </c>
      <c r="S206" s="141" t="s">
        <v>649</v>
      </c>
      <c r="T206" s="153"/>
      <c r="U206" s="149"/>
      <c r="V206" s="184" t="s">
        <v>649</v>
      </c>
      <c r="W206" s="184" t="s">
        <v>649</v>
      </c>
      <c r="X206" s="154"/>
      <c r="Y206" s="143"/>
      <c r="Z206" s="147" t="s">
        <v>649</v>
      </c>
      <c r="AA206" s="147" t="s">
        <v>649</v>
      </c>
      <c r="AB206" s="151"/>
      <c r="AC206" s="139"/>
      <c r="AD206" s="185" t="s">
        <v>649</v>
      </c>
      <c r="AE206" s="185" t="s">
        <v>649</v>
      </c>
      <c r="AF206" s="141"/>
      <c r="AG206" s="141"/>
      <c r="AH206" s="141" t="s">
        <v>649</v>
      </c>
      <c r="AI206" s="141" t="s">
        <v>649</v>
      </c>
      <c r="AJ206" s="153"/>
      <c r="AK206" s="149"/>
      <c r="AL206" s="149" t="s">
        <v>649</v>
      </c>
      <c r="AM206" s="149" t="s">
        <v>649</v>
      </c>
      <c r="AN206" s="151"/>
      <c r="AO206" s="139"/>
      <c r="AP206" s="139" t="s">
        <v>649</v>
      </c>
      <c r="AQ206" s="139" t="s">
        <v>649</v>
      </c>
      <c r="AR206" s="152"/>
      <c r="AS206" s="141"/>
      <c r="AT206" s="158" t="s">
        <v>649</v>
      </c>
      <c r="AU206" s="158" t="s">
        <v>649</v>
      </c>
      <c r="AV206" s="153"/>
      <c r="AW206" s="149"/>
      <c r="AX206" s="149" t="s">
        <v>649</v>
      </c>
      <c r="AY206" s="149" t="s">
        <v>649</v>
      </c>
      <c r="AZ206" s="143"/>
      <c r="BA206" s="143"/>
      <c r="BB206" s="143" t="s">
        <v>649</v>
      </c>
      <c r="BC206" s="143" t="s">
        <v>649</v>
      </c>
      <c r="BD206" s="194"/>
      <c r="BE206" s="194"/>
      <c r="BF206" s="195"/>
    </row>
    <row r="207" spans="1:58" ht="18">
      <c r="A207" s="33" t="s">
        <v>578</v>
      </c>
      <c r="B207" s="33" t="s">
        <v>579</v>
      </c>
      <c r="C207" s="33" t="s">
        <v>580</v>
      </c>
      <c r="D207" s="33" t="s">
        <v>581</v>
      </c>
      <c r="E207" s="23">
        <v>2</v>
      </c>
      <c r="F207" s="24"/>
      <c r="G207" s="42">
        <v>2</v>
      </c>
      <c r="H207" s="19"/>
      <c r="I207" s="20"/>
      <c r="J207" s="20"/>
      <c r="K207" s="134">
        <f t="shared" si="0"/>
        <v>4</v>
      </c>
      <c r="L207" s="151"/>
      <c r="M207" s="139"/>
      <c r="N207" s="139" t="s">
        <v>649</v>
      </c>
      <c r="O207" s="139" t="s">
        <v>649</v>
      </c>
      <c r="P207" s="152"/>
      <c r="Q207" s="141"/>
      <c r="R207" s="141" t="s">
        <v>649</v>
      </c>
      <c r="S207" s="141" t="s">
        <v>649</v>
      </c>
      <c r="T207" s="153"/>
      <c r="U207" s="149"/>
      <c r="V207" s="184" t="s">
        <v>649</v>
      </c>
      <c r="W207" s="184" t="s">
        <v>649</v>
      </c>
      <c r="X207" s="154"/>
      <c r="Y207" s="143"/>
      <c r="Z207" s="147" t="s">
        <v>649</v>
      </c>
      <c r="AA207" s="147" t="s">
        <v>649</v>
      </c>
      <c r="AB207" s="151"/>
      <c r="AC207" s="139"/>
      <c r="AD207" s="185" t="s">
        <v>649</v>
      </c>
      <c r="AE207" s="185" t="s">
        <v>649</v>
      </c>
      <c r="AF207" s="141"/>
      <c r="AG207" s="141"/>
      <c r="AH207" s="141" t="s">
        <v>649</v>
      </c>
      <c r="AI207" s="141" t="s">
        <v>649</v>
      </c>
      <c r="AJ207" s="153"/>
      <c r="AK207" s="149"/>
      <c r="AL207" s="149" t="s">
        <v>649</v>
      </c>
      <c r="AM207" s="149" t="s">
        <v>649</v>
      </c>
      <c r="AN207" s="151"/>
      <c r="AO207" s="139"/>
      <c r="AP207" s="139" t="s">
        <v>649</v>
      </c>
      <c r="AQ207" s="139" t="s">
        <v>649</v>
      </c>
      <c r="AR207" s="152"/>
      <c r="AS207" s="141"/>
      <c r="AT207" s="158" t="s">
        <v>649</v>
      </c>
      <c r="AU207" s="158" t="s">
        <v>649</v>
      </c>
      <c r="AV207" s="153"/>
      <c r="AW207" s="149"/>
      <c r="AX207" s="149" t="s">
        <v>649</v>
      </c>
      <c r="AY207" s="149" t="s">
        <v>649</v>
      </c>
      <c r="AZ207" s="143"/>
      <c r="BA207" s="143"/>
      <c r="BB207" s="143" t="s">
        <v>649</v>
      </c>
      <c r="BC207" s="143" t="s">
        <v>649</v>
      </c>
      <c r="BD207" s="194"/>
      <c r="BE207" s="194"/>
      <c r="BF207" s="195"/>
    </row>
    <row r="208" spans="1:58" ht="18">
      <c r="A208" s="43" t="s">
        <v>582</v>
      </c>
      <c r="B208" s="33" t="s">
        <v>583</v>
      </c>
      <c r="C208" s="33" t="s">
        <v>584</v>
      </c>
      <c r="D208" s="33" t="s">
        <v>585</v>
      </c>
      <c r="E208" s="23">
        <v>1</v>
      </c>
      <c r="F208" s="24"/>
      <c r="G208" s="42">
        <v>2</v>
      </c>
      <c r="H208" s="19"/>
      <c r="I208" s="20"/>
      <c r="J208" s="20"/>
      <c r="K208" s="134">
        <f t="shared" si="0"/>
        <v>3</v>
      </c>
      <c r="L208" s="151"/>
      <c r="M208" s="139"/>
      <c r="N208" s="139" t="s">
        <v>649</v>
      </c>
      <c r="O208" s="139" t="s">
        <v>649</v>
      </c>
      <c r="P208" s="152"/>
      <c r="Q208" s="141"/>
      <c r="R208" s="141" t="s">
        <v>649</v>
      </c>
      <c r="S208" s="141" t="s">
        <v>649</v>
      </c>
      <c r="T208" s="153"/>
      <c r="U208" s="149"/>
      <c r="V208" s="184" t="s">
        <v>649</v>
      </c>
      <c r="W208" s="184" t="s">
        <v>649</v>
      </c>
      <c r="X208" s="154"/>
      <c r="Y208" s="143"/>
      <c r="Z208" s="147" t="s">
        <v>649</v>
      </c>
      <c r="AA208" s="147" t="s">
        <v>649</v>
      </c>
      <c r="AB208" s="151"/>
      <c r="AC208" s="139"/>
      <c r="AD208" s="185" t="s">
        <v>649</v>
      </c>
      <c r="AE208" s="185" t="s">
        <v>649</v>
      </c>
      <c r="AF208" s="141"/>
      <c r="AG208" s="141"/>
      <c r="AH208" s="141" t="s">
        <v>649</v>
      </c>
      <c r="AI208" s="141" t="s">
        <v>649</v>
      </c>
      <c r="AJ208" s="153"/>
      <c r="AK208" s="149"/>
      <c r="AL208" s="149" t="s">
        <v>649</v>
      </c>
      <c r="AM208" s="149" t="s">
        <v>649</v>
      </c>
      <c r="AN208" s="151"/>
      <c r="AO208" s="139"/>
      <c r="AP208" s="139" t="s">
        <v>649</v>
      </c>
      <c r="AQ208" s="139" t="s">
        <v>649</v>
      </c>
      <c r="AR208" s="152"/>
      <c r="AS208" s="141"/>
      <c r="AT208" s="158" t="s">
        <v>649</v>
      </c>
      <c r="AU208" s="158" t="s">
        <v>649</v>
      </c>
      <c r="AV208" s="153"/>
      <c r="AW208" s="149"/>
      <c r="AX208" s="149" t="s">
        <v>649</v>
      </c>
      <c r="AY208" s="149" t="s">
        <v>649</v>
      </c>
      <c r="AZ208" s="143"/>
      <c r="BA208" s="143"/>
      <c r="BB208" s="143" t="s">
        <v>649</v>
      </c>
      <c r="BC208" s="143" t="s">
        <v>649</v>
      </c>
      <c r="BD208" s="194"/>
      <c r="BE208" s="194"/>
      <c r="BF208" s="195"/>
    </row>
    <row r="209" spans="1:58" ht="18">
      <c r="A209" s="33" t="s">
        <v>586</v>
      </c>
      <c r="B209" s="33" t="s">
        <v>587</v>
      </c>
      <c r="C209" s="33" t="s">
        <v>580</v>
      </c>
      <c r="D209" s="33" t="s">
        <v>588</v>
      </c>
      <c r="E209" s="23">
        <v>50</v>
      </c>
      <c r="F209" s="24"/>
      <c r="G209" s="42">
        <v>80</v>
      </c>
      <c r="H209" s="19"/>
      <c r="I209" s="20"/>
      <c r="J209" s="20"/>
      <c r="K209" s="134">
        <f t="shared" si="0"/>
        <v>130</v>
      </c>
      <c r="L209" s="151"/>
      <c r="M209" s="139"/>
      <c r="N209" s="139" t="s">
        <v>649</v>
      </c>
      <c r="O209" s="139" t="s">
        <v>649</v>
      </c>
      <c r="P209" s="152"/>
      <c r="Q209" s="141"/>
      <c r="R209" s="141" t="s">
        <v>649</v>
      </c>
      <c r="S209" s="141" t="s">
        <v>649</v>
      </c>
      <c r="T209" s="153"/>
      <c r="U209" s="149"/>
      <c r="V209" s="184" t="s">
        <v>649</v>
      </c>
      <c r="W209" s="184" t="s">
        <v>649</v>
      </c>
      <c r="X209" s="154"/>
      <c r="Y209" s="143"/>
      <c r="Z209" s="147" t="s">
        <v>649</v>
      </c>
      <c r="AA209" s="147" t="s">
        <v>649</v>
      </c>
      <c r="AB209" s="151"/>
      <c r="AC209" s="139"/>
      <c r="AD209" s="185" t="s">
        <v>649</v>
      </c>
      <c r="AE209" s="185" t="s">
        <v>649</v>
      </c>
      <c r="AF209" s="141"/>
      <c r="AG209" s="141"/>
      <c r="AH209" s="141" t="s">
        <v>649</v>
      </c>
      <c r="AI209" s="141" t="s">
        <v>649</v>
      </c>
      <c r="AJ209" s="153"/>
      <c r="AK209" s="149"/>
      <c r="AL209" s="149" t="s">
        <v>649</v>
      </c>
      <c r="AM209" s="149" t="s">
        <v>649</v>
      </c>
      <c r="AN209" s="151"/>
      <c r="AO209" s="139"/>
      <c r="AP209" s="139" t="s">
        <v>649</v>
      </c>
      <c r="AQ209" s="139" t="s">
        <v>649</v>
      </c>
      <c r="AR209" s="152"/>
      <c r="AS209" s="141"/>
      <c r="AT209" s="158" t="s">
        <v>649</v>
      </c>
      <c r="AU209" s="158" t="s">
        <v>649</v>
      </c>
      <c r="AV209" s="153"/>
      <c r="AW209" s="149"/>
      <c r="AX209" s="149" t="s">
        <v>649</v>
      </c>
      <c r="AY209" s="149" t="s">
        <v>649</v>
      </c>
      <c r="AZ209" s="143"/>
      <c r="BA209" s="143"/>
      <c r="BB209" s="143" t="s">
        <v>649</v>
      </c>
      <c r="BC209" s="143" t="s">
        <v>649</v>
      </c>
      <c r="BD209" s="194"/>
      <c r="BE209" s="194"/>
      <c r="BF209" s="195"/>
    </row>
    <row r="210" spans="1:58" ht="18">
      <c r="A210" s="33" t="s">
        <v>589</v>
      </c>
      <c r="B210" s="33" t="s">
        <v>590</v>
      </c>
      <c r="C210" s="33" t="s">
        <v>584</v>
      </c>
      <c r="D210" s="33" t="s">
        <v>591</v>
      </c>
      <c r="E210" s="23">
        <v>25</v>
      </c>
      <c r="F210" s="24"/>
      <c r="G210" s="42">
        <v>30</v>
      </c>
      <c r="H210" s="19"/>
      <c r="I210" s="20"/>
      <c r="J210" s="20"/>
      <c r="K210" s="134">
        <f t="shared" si="0"/>
        <v>55</v>
      </c>
      <c r="L210" s="151"/>
      <c r="M210" s="139"/>
      <c r="N210" s="139" t="s">
        <v>649</v>
      </c>
      <c r="O210" s="139" t="s">
        <v>649</v>
      </c>
      <c r="P210" s="152"/>
      <c r="Q210" s="141"/>
      <c r="R210" s="141" t="s">
        <v>649</v>
      </c>
      <c r="S210" s="141" t="s">
        <v>649</v>
      </c>
      <c r="T210" s="153"/>
      <c r="U210" s="149"/>
      <c r="V210" s="184" t="s">
        <v>649</v>
      </c>
      <c r="W210" s="184" t="s">
        <v>649</v>
      </c>
      <c r="X210" s="154"/>
      <c r="Y210" s="143"/>
      <c r="Z210" s="147" t="s">
        <v>649</v>
      </c>
      <c r="AA210" s="147" t="s">
        <v>649</v>
      </c>
      <c r="AB210" s="151"/>
      <c r="AC210" s="139"/>
      <c r="AD210" s="185" t="s">
        <v>649</v>
      </c>
      <c r="AE210" s="185" t="s">
        <v>649</v>
      </c>
      <c r="AF210" s="141"/>
      <c r="AG210" s="141"/>
      <c r="AH210" s="141" t="s">
        <v>649</v>
      </c>
      <c r="AI210" s="141" t="s">
        <v>649</v>
      </c>
      <c r="AJ210" s="153"/>
      <c r="AK210" s="149"/>
      <c r="AL210" s="149" t="s">
        <v>649</v>
      </c>
      <c r="AM210" s="149" t="s">
        <v>649</v>
      </c>
      <c r="AN210" s="151"/>
      <c r="AO210" s="139"/>
      <c r="AP210" s="139" t="s">
        <v>649</v>
      </c>
      <c r="AQ210" s="139" t="s">
        <v>649</v>
      </c>
      <c r="AR210" s="152"/>
      <c r="AS210" s="141"/>
      <c r="AT210" s="158" t="s">
        <v>649</v>
      </c>
      <c r="AU210" s="158" t="s">
        <v>649</v>
      </c>
      <c r="AV210" s="153"/>
      <c r="AW210" s="149"/>
      <c r="AX210" s="149" t="s">
        <v>649</v>
      </c>
      <c r="AY210" s="149" t="s">
        <v>649</v>
      </c>
      <c r="AZ210" s="143"/>
      <c r="BA210" s="143"/>
      <c r="BB210" s="143" t="s">
        <v>649</v>
      </c>
      <c r="BC210" s="143" t="s">
        <v>649</v>
      </c>
      <c r="BD210" s="194"/>
      <c r="BE210" s="194"/>
      <c r="BF210" s="195"/>
    </row>
    <row r="211" spans="1:58" ht="18">
      <c r="A211" s="33" t="s">
        <v>592</v>
      </c>
      <c r="B211" s="33" t="s">
        <v>593</v>
      </c>
      <c r="C211" s="33" t="s">
        <v>584</v>
      </c>
      <c r="D211" s="33" t="s">
        <v>594</v>
      </c>
      <c r="E211" s="23">
        <v>40</v>
      </c>
      <c r="F211" s="24"/>
      <c r="G211" s="42">
        <v>60</v>
      </c>
      <c r="H211" s="19"/>
      <c r="I211" s="20"/>
      <c r="J211" s="20"/>
      <c r="K211" s="134">
        <f t="shared" si="0"/>
        <v>100</v>
      </c>
      <c r="L211" s="151"/>
      <c r="M211" s="139"/>
      <c r="N211" s="139" t="s">
        <v>649</v>
      </c>
      <c r="O211" s="139" t="s">
        <v>649</v>
      </c>
      <c r="P211" s="152"/>
      <c r="Q211" s="141"/>
      <c r="R211" s="141" t="s">
        <v>649</v>
      </c>
      <c r="S211" s="141" t="s">
        <v>649</v>
      </c>
      <c r="T211" s="153"/>
      <c r="U211" s="149"/>
      <c r="V211" s="184" t="s">
        <v>649</v>
      </c>
      <c r="W211" s="184" t="s">
        <v>649</v>
      </c>
      <c r="X211" s="154"/>
      <c r="Y211" s="143"/>
      <c r="Z211" s="147" t="s">
        <v>649</v>
      </c>
      <c r="AA211" s="147" t="s">
        <v>649</v>
      </c>
      <c r="AB211" s="151"/>
      <c r="AC211" s="139"/>
      <c r="AD211" s="185" t="s">
        <v>649</v>
      </c>
      <c r="AE211" s="185" t="s">
        <v>649</v>
      </c>
      <c r="AF211" s="141"/>
      <c r="AG211" s="141"/>
      <c r="AH211" s="141" t="s">
        <v>649</v>
      </c>
      <c r="AI211" s="141" t="s">
        <v>649</v>
      </c>
      <c r="AJ211" s="153"/>
      <c r="AK211" s="149"/>
      <c r="AL211" s="149" t="s">
        <v>649</v>
      </c>
      <c r="AM211" s="149" t="s">
        <v>649</v>
      </c>
      <c r="AN211" s="151"/>
      <c r="AO211" s="139"/>
      <c r="AP211" s="139" t="s">
        <v>649</v>
      </c>
      <c r="AQ211" s="139" t="s">
        <v>649</v>
      </c>
      <c r="AR211" s="152"/>
      <c r="AS211" s="141"/>
      <c r="AT211" s="158" t="s">
        <v>649</v>
      </c>
      <c r="AU211" s="158" t="s">
        <v>649</v>
      </c>
      <c r="AV211" s="153"/>
      <c r="AW211" s="149"/>
      <c r="AX211" s="149" t="s">
        <v>649</v>
      </c>
      <c r="AY211" s="149" t="s">
        <v>649</v>
      </c>
      <c r="AZ211" s="143"/>
      <c r="BA211" s="143"/>
      <c r="BB211" s="143" t="s">
        <v>649</v>
      </c>
      <c r="BC211" s="143" t="s">
        <v>649</v>
      </c>
      <c r="BD211" s="194"/>
      <c r="BE211" s="194"/>
      <c r="BF211" s="195"/>
    </row>
    <row r="212" spans="1:58" ht="18">
      <c r="A212" s="33" t="s">
        <v>595</v>
      </c>
      <c r="B212" s="33" t="s">
        <v>596</v>
      </c>
      <c r="C212" s="33"/>
      <c r="D212" s="33" t="s">
        <v>597</v>
      </c>
      <c r="E212" s="23">
        <v>5</v>
      </c>
      <c r="F212" s="24"/>
      <c r="G212" s="19"/>
      <c r="H212" s="19"/>
      <c r="I212" s="20"/>
      <c r="J212" s="20"/>
      <c r="K212" s="134">
        <f t="shared" si="0"/>
        <v>5</v>
      </c>
      <c r="L212" s="151"/>
      <c r="M212" s="139"/>
      <c r="N212" s="139" t="s">
        <v>649</v>
      </c>
      <c r="O212" s="139" t="s">
        <v>649</v>
      </c>
      <c r="P212" s="152"/>
      <c r="Q212" s="141"/>
      <c r="R212" s="141" t="s">
        <v>649</v>
      </c>
      <c r="S212" s="141" t="s">
        <v>649</v>
      </c>
      <c r="T212" s="153"/>
      <c r="U212" s="149"/>
      <c r="V212" s="184" t="s">
        <v>649</v>
      </c>
      <c r="W212" s="184" t="s">
        <v>649</v>
      </c>
      <c r="X212" s="154"/>
      <c r="Y212" s="143"/>
      <c r="Z212" s="147" t="s">
        <v>649</v>
      </c>
      <c r="AA212" s="147" t="s">
        <v>649</v>
      </c>
      <c r="AB212" s="151"/>
      <c r="AC212" s="139"/>
      <c r="AD212" s="185" t="s">
        <v>649</v>
      </c>
      <c r="AE212" s="185" t="s">
        <v>649</v>
      </c>
      <c r="AF212" s="141"/>
      <c r="AG212" s="141"/>
      <c r="AH212" s="141" t="s">
        <v>649</v>
      </c>
      <c r="AI212" s="141" t="s">
        <v>649</v>
      </c>
      <c r="AJ212" s="153"/>
      <c r="AK212" s="149"/>
      <c r="AL212" s="149" t="s">
        <v>649</v>
      </c>
      <c r="AM212" s="149" t="s">
        <v>649</v>
      </c>
      <c r="AN212" s="151"/>
      <c r="AO212" s="139"/>
      <c r="AP212" s="139" t="s">
        <v>649</v>
      </c>
      <c r="AQ212" s="139" t="s">
        <v>649</v>
      </c>
      <c r="AR212" s="152"/>
      <c r="AS212" s="141"/>
      <c r="AT212" s="158" t="s">
        <v>649</v>
      </c>
      <c r="AU212" s="158" t="s">
        <v>649</v>
      </c>
      <c r="AV212" s="153"/>
      <c r="AW212" s="149"/>
      <c r="AX212" s="149" t="s">
        <v>649</v>
      </c>
      <c r="AY212" s="149" t="s">
        <v>649</v>
      </c>
      <c r="AZ212" s="143"/>
      <c r="BA212" s="143"/>
      <c r="BB212" s="143" t="s">
        <v>649</v>
      </c>
      <c r="BC212" s="143" t="s">
        <v>649</v>
      </c>
      <c r="BD212" s="194"/>
      <c r="BE212" s="194"/>
      <c r="BF212" s="195"/>
    </row>
    <row r="213" spans="1:58" ht="18">
      <c r="A213" s="33" t="s">
        <v>598</v>
      </c>
      <c r="B213" s="33" t="s">
        <v>599</v>
      </c>
      <c r="C213" s="33" t="s">
        <v>584</v>
      </c>
      <c r="D213" s="33" t="s">
        <v>600</v>
      </c>
      <c r="E213" s="23">
        <v>1100</v>
      </c>
      <c r="F213" s="24"/>
      <c r="G213" s="42">
        <v>1200</v>
      </c>
      <c r="H213" s="19"/>
      <c r="I213" s="20"/>
      <c r="J213" s="20"/>
      <c r="K213" s="134">
        <f t="shared" si="0"/>
        <v>2300</v>
      </c>
      <c r="L213" s="151"/>
      <c r="M213" s="139"/>
      <c r="N213" s="139" t="s">
        <v>649</v>
      </c>
      <c r="O213" s="139" t="s">
        <v>649</v>
      </c>
      <c r="P213" s="152"/>
      <c r="Q213" s="141"/>
      <c r="R213" s="141" t="s">
        <v>649</v>
      </c>
      <c r="S213" s="141" t="s">
        <v>649</v>
      </c>
      <c r="T213" s="153"/>
      <c r="U213" s="149"/>
      <c r="V213" s="184" t="s">
        <v>649</v>
      </c>
      <c r="W213" s="184" t="s">
        <v>649</v>
      </c>
      <c r="X213" s="154"/>
      <c r="Y213" s="143"/>
      <c r="Z213" s="147" t="s">
        <v>649</v>
      </c>
      <c r="AA213" s="147" t="s">
        <v>649</v>
      </c>
      <c r="AB213" s="151"/>
      <c r="AC213" s="139"/>
      <c r="AD213" s="185" t="s">
        <v>649</v>
      </c>
      <c r="AE213" s="185" t="s">
        <v>649</v>
      </c>
      <c r="AF213" s="141"/>
      <c r="AG213" s="141"/>
      <c r="AH213" s="141" t="s">
        <v>649</v>
      </c>
      <c r="AI213" s="141" t="s">
        <v>649</v>
      </c>
      <c r="AJ213" s="153"/>
      <c r="AK213" s="149"/>
      <c r="AL213" s="149" t="s">
        <v>649</v>
      </c>
      <c r="AM213" s="149" t="s">
        <v>649</v>
      </c>
      <c r="AN213" s="151"/>
      <c r="AO213" s="139"/>
      <c r="AP213" s="139" t="s">
        <v>649</v>
      </c>
      <c r="AQ213" s="139" t="s">
        <v>649</v>
      </c>
      <c r="AR213" s="152"/>
      <c r="AS213" s="141"/>
      <c r="AT213" s="158" t="s">
        <v>649</v>
      </c>
      <c r="AU213" s="158" t="s">
        <v>649</v>
      </c>
      <c r="AV213" s="153"/>
      <c r="AW213" s="149"/>
      <c r="AX213" s="149" t="s">
        <v>649</v>
      </c>
      <c r="AY213" s="149" t="s">
        <v>649</v>
      </c>
      <c r="AZ213" s="143"/>
      <c r="BA213" s="143"/>
      <c r="BB213" s="143" t="s">
        <v>649</v>
      </c>
      <c r="BC213" s="143" t="s">
        <v>649</v>
      </c>
      <c r="BD213" s="194"/>
      <c r="BE213" s="194"/>
      <c r="BF213" s="195"/>
    </row>
    <row r="214" spans="1:58" ht="18">
      <c r="A214" s="15" t="s">
        <v>601</v>
      </c>
      <c r="B214" s="33"/>
      <c r="C214" s="33"/>
      <c r="D214" s="33"/>
      <c r="E214" s="24"/>
      <c r="F214" s="24"/>
      <c r="G214" s="19"/>
      <c r="H214" s="19"/>
      <c r="I214" s="20"/>
      <c r="J214" s="20"/>
      <c r="K214" s="134">
        <f t="shared" si="0"/>
        <v>0</v>
      </c>
      <c r="L214" s="151"/>
      <c r="M214" s="139"/>
      <c r="N214" s="139" t="s">
        <v>649</v>
      </c>
      <c r="O214" s="139" t="s">
        <v>649</v>
      </c>
      <c r="P214" s="152"/>
      <c r="Q214" s="141"/>
      <c r="R214" s="141" t="s">
        <v>649</v>
      </c>
      <c r="S214" s="141" t="s">
        <v>649</v>
      </c>
      <c r="T214" s="153"/>
      <c r="U214" s="149"/>
      <c r="V214" s="184" t="s">
        <v>649</v>
      </c>
      <c r="W214" s="184" t="s">
        <v>649</v>
      </c>
      <c r="X214" s="154"/>
      <c r="Y214" s="143"/>
      <c r="Z214" s="147" t="s">
        <v>649</v>
      </c>
      <c r="AA214" s="147" t="s">
        <v>649</v>
      </c>
      <c r="AB214" s="151"/>
      <c r="AC214" s="139"/>
      <c r="AD214" s="185" t="s">
        <v>649</v>
      </c>
      <c r="AE214" s="185" t="s">
        <v>649</v>
      </c>
      <c r="AF214" s="141"/>
      <c r="AG214" s="141"/>
      <c r="AH214" s="141" t="s">
        <v>649</v>
      </c>
      <c r="AI214" s="141" t="s">
        <v>649</v>
      </c>
      <c r="AJ214" s="153"/>
      <c r="AK214" s="149"/>
      <c r="AL214" s="149" t="s">
        <v>649</v>
      </c>
      <c r="AM214" s="149" t="s">
        <v>649</v>
      </c>
      <c r="AN214" s="151"/>
      <c r="AO214" s="139"/>
      <c r="AP214" s="139" t="s">
        <v>649</v>
      </c>
      <c r="AQ214" s="139" t="s">
        <v>649</v>
      </c>
      <c r="AR214" s="152"/>
      <c r="AS214" s="141"/>
      <c r="AT214" s="158" t="s">
        <v>649</v>
      </c>
      <c r="AU214" s="158" t="s">
        <v>649</v>
      </c>
      <c r="AV214" s="153"/>
      <c r="AW214" s="149"/>
      <c r="AX214" s="149" t="s">
        <v>649</v>
      </c>
      <c r="AY214" s="149" t="s">
        <v>649</v>
      </c>
      <c r="AZ214" s="143"/>
      <c r="BA214" s="143"/>
      <c r="BB214" s="143" t="s">
        <v>649</v>
      </c>
      <c r="BC214" s="143" t="s">
        <v>649</v>
      </c>
      <c r="BD214" s="194"/>
      <c r="BE214" s="194"/>
      <c r="BF214" s="195"/>
    </row>
    <row r="215" spans="1:58" ht="36">
      <c r="A215" s="33" t="s">
        <v>602</v>
      </c>
      <c r="B215" s="33" t="s">
        <v>603</v>
      </c>
      <c r="C215" s="55" t="s">
        <v>604</v>
      </c>
      <c r="D215" s="33"/>
      <c r="E215" s="24"/>
      <c r="F215" s="24"/>
      <c r="G215" s="42">
        <v>24</v>
      </c>
      <c r="H215" s="19"/>
      <c r="I215" s="20"/>
      <c r="J215" s="20"/>
      <c r="K215" s="134">
        <f t="shared" si="0"/>
        <v>24</v>
      </c>
      <c r="L215" s="151"/>
      <c r="M215" s="139"/>
      <c r="N215" s="139" t="s">
        <v>649</v>
      </c>
      <c r="O215" s="139" t="s">
        <v>649</v>
      </c>
      <c r="P215" s="152"/>
      <c r="Q215" s="141"/>
      <c r="R215" s="141" t="s">
        <v>649</v>
      </c>
      <c r="S215" s="141" t="s">
        <v>649</v>
      </c>
      <c r="T215" s="153"/>
      <c r="U215" s="149"/>
      <c r="V215" s="184" t="s">
        <v>649</v>
      </c>
      <c r="W215" s="184" t="s">
        <v>649</v>
      </c>
      <c r="X215" s="154"/>
      <c r="Y215" s="143"/>
      <c r="Z215" s="147" t="s">
        <v>649</v>
      </c>
      <c r="AA215" s="147" t="s">
        <v>649</v>
      </c>
      <c r="AB215" s="151"/>
      <c r="AC215" s="139"/>
      <c r="AD215" s="185" t="s">
        <v>649</v>
      </c>
      <c r="AE215" s="185" t="s">
        <v>649</v>
      </c>
      <c r="AF215" s="141"/>
      <c r="AG215" s="141"/>
      <c r="AH215" s="141" t="s">
        <v>649</v>
      </c>
      <c r="AI215" s="141" t="s">
        <v>649</v>
      </c>
      <c r="AJ215" s="153"/>
      <c r="AK215" s="149"/>
      <c r="AL215" s="149" t="s">
        <v>649</v>
      </c>
      <c r="AM215" s="149" t="s">
        <v>649</v>
      </c>
      <c r="AN215" s="151"/>
      <c r="AO215" s="139"/>
      <c r="AP215" s="139" t="s">
        <v>649</v>
      </c>
      <c r="AQ215" s="139" t="s">
        <v>649</v>
      </c>
      <c r="AR215" s="189">
        <v>4.3</v>
      </c>
      <c r="AS215" s="141">
        <f t="shared" ref="AS215:AS247" si="26">SUM(K215*AR215)</f>
        <v>103.19999999999999</v>
      </c>
      <c r="AT215" s="158" t="s">
        <v>649</v>
      </c>
      <c r="AU215" s="158" t="s">
        <v>649</v>
      </c>
      <c r="AV215" s="153">
        <v>5.71</v>
      </c>
      <c r="AW215" s="149">
        <f t="shared" ref="AW215:AW247" si="27">SUM(K215*AV215)</f>
        <v>137.04</v>
      </c>
      <c r="AX215" s="149" t="s">
        <v>649</v>
      </c>
      <c r="AY215" s="149" t="s">
        <v>649</v>
      </c>
      <c r="AZ215" s="143">
        <v>5.16</v>
      </c>
      <c r="BA215" s="143">
        <f t="shared" ref="BA215:BA247" si="28">SUM(K215*AZ215)</f>
        <v>123.84</v>
      </c>
      <c r="BB215" s="143" t="s">
        <v>649</v>
      </c>
      <c r="BC215" s="143" t="s">
        <v>649</v>
      </c>
      <c r="BD215" s="194">
        <f t="shared" si="25"/>
        <v>4.3</v>
      </c>
      <c r="BE215" s="194">
        <f t="shared" ref="BE215:BE236" si="29">SUM(BD215*K215)</f>
        <v>103.19999999999999</v>
      </c>
      <c r="BF215" s="195" t="s">
        <v>665</v>
      </c>
    </row>
    <row r="216" spans="1:58" ht="36">
      <c r="A216" s="33" t="s">
        <v>605</v>
      </c>
      <c r="B216" s="33" t="s">
        <v>603</v>
      </c>
      <c r="C216" s="55" t="s">
        <v>604</v>
      </c>
      <c r="D216" s="33"/>
      <c r="E216" s="24"/>
      <c r="F216" s="24"/>
      <c r="G216" s="42">
        <v>36</v>
      </c>
      <c r="H216" s="19"/>
      <c r="I216" s="20"/>
      <c r="J216" s="20"/>
      <c r="K216" s="134">
        <f t="shared" si="0"/>
        <v>36</v>
      </c>
      <c r="L216" s="151"/>
      <c r="M216" s="139"/>
      <c r="N216" s="139" t="s">
        <v>649</v>
      </c>
      <c r="O216" s="139" t="s">
        <v>649</v>
      </c>
      <c r="P216" s="152"/>
      <c r="Q216" s="141"/>
      <c r="R216" s="141" t="s">
        <v>649</v>
      </c>
      <c r="S216" s="141" t="s">
        <v>649</v>
      </c>
      <c r="T216" s="153"/>
      <c r="U216" s="149"/>
      <c r="V216" s="184" t="s">
        <v>649</v>
      </c>
      <c r="W216" s="184" t="s">
        <v>649</v>
      </c>
      <c r="X216" s="154"/>
      <c r="Y216" s="143"/>
      <c r="Z216" s="147" t="s">
        <v>649</v>
      </c>
      <c r="AA216" s="147" t="s">
        <v>649</v>
      </c>
      <c r="AB216" s="151"/>
      <c r="AC216" s="139"/>
      <c r="AD216" s="185" t="s">
        <v>649</v>
      </c>
      <c r="AE216" s="185" t="s">
        <v>649</v>
      </c>
      <c r="AF216" s="141"/>
      <c r="AG216" s="141"/>
      <c r="AH216" s="141" t="s">
        <v>649</v>
      </c>
      <c r="AI216" s="141" t="s">
        <v>649</v>
      </c>
      <c r="AJ216" s="153"/>
      <c r="AK216" s="149"/>
      <c r="AL216" s="149" t="s">
        <v>649</v>
      </c>
      <c r="AM216" s="149" t="s">
        <v>649</v>
      </c>
      <c r="AN216" s="151"/>
      <c r="AO216" s="139"/>
      <c r="AP216" s="139" t="s">
        <v>649</v>
      </c>
      <c r="AQ216" s="139" t="s">
        <v>649</v>
      </c>
      <c r="AR216" s="189">
        <v>4.6500000000000004</v>
      </c>
      <c r="AS216" s="141">
        <f t="shared" si="26"/>
        <v>167.4</v>
      </c>
      <c r="AT216" s="158" t="s">
        <v>649</v>
      </c>
      <c r="AU216" s="158" t="s">
        <v>649</v>
      </c>
      <c r="AV216" s="153">
        <v>6.43</v>
      </c>
      <c r="AW216" s="149">
        <f t="shared" si="27"/>
        <v>231.48</v>
      </c>
      <c r="AX216" s="149" t="s">
        <v>649</v>
      </c>
      <c r="AY216" s="149" t="s">
        <v>649</v>
      </c>
      <c r="AZ216" s="143">
        <v>5.52</v>
      </c>
      <c r="BA216" s="143">
        <f t="shared" si="28"/>
        <v>198.71999999999997</v>
      </c>
      <c r="BB216" s="143" t="s">
        <v>649</v>
      </c>
      <c r="BC216" s="143" t="s">
        <v>649</v>
      </c>
      <c r="BD216" s="194">
        <f t="shared" si="25"/>
        <v>4.6500000000000004</v>
      </c>
      <c r="BE216" s="194">
        <f t="shared" si="29"/>
        <v>167.4</v>
      </c>
      <c r="BF216" s="195" t="s">
        <v>665</v>
      </c>
    </row>
    <row r="217" spans="1:58" ht="36">
      <c r="A217" s="33" t="s">
        <v>606</v>
      </c>
      <c r="B217" s="33" t="s">
        <v>603</v>
      </c>
      <c r="C217" s="55" t="s">
        <v>604</v>
      </c>
      <c r="D217" s="33"/>
      <c r="E217" s="24"/>
      <c r="F217" s="24"/>
      <c r="G217" s="42">
        <v>12</v>
      </c>
      <c r="H217" s="19"/>
      <c r="I217" s="20"/>
      <c r="J217" s="20"/>
      <c r="K217" s="134">
        <f t="shared" si="0"/>
        <v>12</v>
      </c>
      <c r="L217" s="151"/>
      <c r="M217" s="139"/>
      <c r="N217" s="139" t="s">
        <v>649</v>
      </c>
      <c r="O217" s="139" t="s">
        <v>649</v>
      </c>
      <c r="P217" s="152"/>
      <c r="Q217" s="141"/>
      <c r="R217" s="141" t="s">
        <v>649</v>
      </c>
      <c r="S217" s="141" t="s">
        <v>649</v>
      </c>
      <c r="T217" s="153"/>
      <c r="U217" s="149"/>
      <c r="V217" s="184" t="s">
        <v>649</v>
      </c>
      <c r="W217" s="184" t="s">
        <v>649</v>
      </c>
      <c r="X217" s="154"/>
      <c r="Y217" s="143"/>
      <c r="Z217" s="147" t="s">
        <v>649</v>
      </c>
      <c r="AA217" s="147" t="s">
        <v>649</v>
      </c>
      <c r="AB217" s="151"/>
      <c r="AC217" s="139"/>
      <c r="AD217" s="185" t="s">
        <v>649</v>
      </c>
      <c r="AE217" s="185" t="s">
        <v>649</v>
      </c>
      <c r="AF217" s="141"/>
      <c r="AG217" s="141"/>
      <c r="AH217" s="141" t="s">
        <v>649</v>
      </c>
      <c r="AI217" s="141" t="s">
        <v>649</v>
      </c>
      <c r="AJ217" s="153"/>
      <c r="AK217" s="149"/>
      <c r="AL217" s="149" t="s">
        <v>649</v>
      </c>
      <c r="AM217" s="149" t="s">
        <v>649</v>
      </c>
      <c r="AN217" s="151"/>
      <c r="AO217" s="139"/>
      <c r="AP217" s="139" t="s">
        <v>649</v>
      </c>
      <c r="AQ217" s="139" t="s">
        <v>649</v>
      </c>
      <c r="AR217" s="189">
        <v>7</v>
      </c>
      <c r="AS217" s="141">
        <f t="shared" si="26"/>
        <v>84</v>
      </c>
      <c r="AT217" s="158" t="s">
        <v>649</v>
      </c>
      <c r="AU217" s="158" t="s">
        <v>649</v>
      </c>
      <c r="AV217" s="153">
        <v>11.43</v>
      </c>
      <c r="AW217" s="149">
        <f t="shared" si="27"/>
        <v>137.16</v>
      </c>
      <c r="AX217" s="149" t="s">
        <v>649</v>
      </c>
      <c r="AY217" s="149" t="s">
        <v>649</v>
      </c>
      <c r="AZ217" s="143">
        <v>10.32</v>
      </c>
      <c r="BA217" s="143">
        <f t="shared" si="28"/>
        <v>123.84</v>
      </c>
      <c r="BB217" s="143" t="s">
        <v>649</v>
      </c>
      <c r="BC217" s="143" t="s">
        <v>649</v>
      </c>
      <c r="BD217" s="194">
        <f t="shared" si="25"/>
        <v>7</v>
      </c>
      <c r="BE217" s="194">
        <f t="shared" si="29"/>
        <v>84</v>
      </c>
      <c r="BF217" s="195" t="s">
        <v>665</v>
      </c>
    </row>
    <row r="218" spans="1:58" ht="36">
      <c r="A218" s="33" t="s">
        <v>607</v>
      </c>
      <c r="B218" s="33" t="s">
        <v>603</v>
      </c>
      <c r="C218" s="55" t="s">
        <v>604</v>
      </c>
      <c r="D218" s="33"/>
      <c r="E218" s="24"/>
      <c r="F218" s="24"/>
      <c r="G218" s="42">
        <v>36</v>
      </c>
      <c r="H218" s="19"/>
      <c r="I218" s="20"/>
      <c r="J218" s="20"/>
      <c r="K218" s="134">
        <f t="shared" si="0"/>
        <v>36</v>
      </c>
      <c r="L218" s="151"/>
      <c r="M218" s="139"/>
      <c r="N218" s="139" t="s">
        <v>649</v>
      </c>
      <c r="O218" s="139" t="s">
        <v>649</v>
      </c>
      <c r="P218" s="152"/>
      <c r="Q218" s="141"/>
      <c r="R218" s="141" t="s">
        <v>649</v>
      </c>
      <c r="S218" s="141" t="s">
        <v>649</v>
      </c>
      <c r="T218" s="153"/>
      <c r="U218" s="149"/>
      <c r="V218" s="184" t="s">
        <v>649</v>
      </c>
      <c r="W218" s="184" t="s">
        <v>649</v>
      </c>
      <c r="X218" s="154"/>
      <c r="Y218" s="143"/>
      <c r="Z218" s="147" t="s">
        <v>649</v>
      </c>
      <c r="AA218" s="147" t="s">
        <v>649</v>
      </c>
      <c r="AB218" s="151"/>
      <c r="AC218" s="139"/>
      <c r="AD218" s="185" t="s">
        <v>649</v>
      </c>
      <c r="AE218" s="185" t="s">
        <v>649</v>
      </c>
      <c r="AF218" s="141"/>
      <c r="AG218" s="141"/>
      <c r="AH218" s="141" t="s">
        <v>649</v>
      </c>
      <c r="AI218" s="141" t="s">
        <v>649</v>
      </c>
      <c r="AJ218" s="153"/>
      <c r="AK218" s="149"/>
      <c r="AL218" s="149" t="s">
        <v>649</v>
      </c>
      <c r="AM218" s="149" t="s">
        <v>649</v>
      </c>
      <c r="AN218" s="151"/>
      <c r="AO218" s="139"/>
      <c r="AP218" s="139" t="s">
        <v>649</v>
      </c>
      <c r="AQ218" s="139" t="s">
        <v>649</v>
      </c>
      <c r="AR218" s="189">
        <v>8.15</v>
      </c>
      <c r="AS218" s="141">
        <f t="shared" si="26"/>
        <v>293.40000000000003</v>
      </c>
      <c r="AT218" s="158" t="s">
        <v>649</v>
      </c>
      <c r="AU218" s="158" t="s">
        <v>649</v>
      </c>
      <c r="AV218" s="153">
        <v>9.4600000000000009</v>
      </c>
      <c r="AW218" s="149">
        <f t="shared" si="27"/>
        <v>340.56000000000006</v>
      </c>
      <c r="AX218" s="149" t="s">
        <v>649</v>
      </c>
      <c r="AY218" s="149" t="s">
        <v>649</v>
      </c>
      <c r="AZ218" s="143">
        <v>16.54</v>
      </c>
      <c r="BA218" s="143">
        <f t="shared" si="28"/>
        <v>595.43999999999994</v>
      </c>
      <c r="BB218" s="143" t="s">
        <v>649</v>
      </c>
      <c r="BC218" s="143" t="s">
        <v>649</v>
      </c>
      <c r="BD218" s="194">
        <f t="shared" si="25"/>
        <v>8.15</v>
      </c>
      <c r="BE218" s="194">
        <f t="shared" si="29"/>
        <v>293.40000000000003</v>
      </c>
      <c r="BF218" s="195" t="s">
        <v>665</v>
      </c>
    </row>
    <row r="219" spans="1:58" ht="36">
      <c r="A219" s="33" t="s">
        <v>608</v>
      </c>
      <c r="B219" s="33" t="s">
        <v>603</v>
      </c>
      <c r="C219" s="55" t="s">
        <v>604</v>
      </c>
      <c r="D219" s="33"/>
      <c r="E219" s="24"/>
      <c r="F219" s="24"/>
      <c r="G219" s="42">
        <v>108</v>
      </c>
      <c r="H219" s="19"/>
      <c r="I219" s="20"/>
      <c r="J219" s="20"/>
      <c r="K219" s="134">
        <f t="shared" si="0"/>
        <v>108</v>
      </c>
      <c r="L219" s="151"/>
      <c r="M219" s="139"/>
      <c r="N219" s="139" t="s">
        <v>649</v>
      </c>
      <c r="O219" s="139" t="s">
        <v>649</v>
      </c>
      <c r="P219" s="152"/>
      <c r="Q219" s="141"/>
      <c r="R219" s="141" t="s">
        <v>649</v>
      </c>
      <c r="S219" s="141" t="s">
        <v>649</v>
      </c>
      <c r="T219" s="153"/>
      <c r="U219" s="149"/>
      <c r="V219" s="184" t="s">
        <v>649</v>
      </c>
      <c r="W219" s="184" t="s">
        <v>649</v>
      </c>
      <c r="X219" s="154"/>
      <c r="Y219" s="143"/>
      <c r="Z219" s="147" t="s">
        <v>649</v>
      </c>
      <c r="AA219" s="147" t="s">
        <v>649</v>
      </c>
      <c r="AB219" s="151"/>
      <c r="AC219" s="139"/>
      <c r="AD219" s="185" t="s">
        <v>649</v>
      </c>
      <c r="AE219" s="185" t="s">
        <v>649</v>
      </c>
      <c r="AF219" s="141"/>
      <c r="AG219" s="141"/>
      <c r="AH219" s="141" t="s">
        <v>649</v>
      </c>
      <c r="AI219" s="141" t="s">
        <v>649</v>
      </c>
      <c r="AJ219" s="153"/>
      <c r="AK219" s="149"/>
      <c r="AL219" s="149" t="s">
        <v>649</v>
      </c>
      <c r="AM219" s="149" t="s">
        <v>649</v>
      </c>
      <c r="AN219" s="151"/>
      <c r="AO219" s="139"/>
      <c r="AP219" s="139" t="s">
        <v>649</v>
      </c>
      <c r="AQ219" s="139" t="s">
        <v>649</v>
      </c>
      <c r="AR219" s="189">
        <v>2.1</v>
      </c>
      <c r="AS219" s="141">
        <f t="shared" si="26"/>
        <v>226.8</v>
      </c>
      <c r="AT219" s="158" t="s">
        <v>649</v>
      </c>
      <c r="AU219" s="158" t="s">
        <v>649</v>
      </c>
      <c r="AV219" s="153">
        <v>2.8</v>
      </c>
      <c r="AW219" s="149">
        <f t="shared" si="27"/>
        <v>302.39999999999998</v>
      </c>
      <c r="AX219" s="149" t="s">
        <v>649</v>
      </c>
      <c r="AY219" s="149" t="s">
        <v>649</v>
      </c>
      <c r="AZ219" s="143">
        <v>2.92</v>
      </c>
      <c r="BA219" s="143">
        <f t="shared" si="28"/>
        <v>315.36</v>
      </c>
      <c r="BB219" s="143" t="s">
        <v>649</v>
      </c>
      <c r="BC219" s="143" t="s">
        <v>649</v>
      </c>
      <c r="BD219" s="194">
        <f t="shared" si="25"/>
        <v>2.1</v>
      </c>
      <c r="BE219" s="194">
        <f t="shared" si="29"/>
        <v>226.8</v>
      </c>
      <c r="BF219" s="195" t="s">
        <v>665</v>
      </c>
    </row>
    <row r="220" spans="1:58" ht="36">
      <c r="A220" s="33" t="s">
        <v>609</v>
      </c>
      <c r="B220" s="33" t="s">
        <v>603</v>
      </c>
      <c r="C220" s="55" t="s">
        <v>604</v>
      </c>
      <c r="D220" s="33"/>
      <c r="E220" s="23">
        <v>48</v>
      </c>
      <c r="F220" s="24"/>
      <c r="G220" s="42">
        <v>72</v>
      </c>
      <c r="H220" s="19"/>
      <c r="I220" s="20"/>
      <c r="J220" s="20"/>
      <c r="K220" s="134">
        <f t="shared" si="0"/>
        <v>120</v>
      </c>
      <c r="L220" s="151"/>
      <c r="M220" s="139"/>
      <c r="N220" s="139" t="s">
        <v>649</v>
      </c>
      <c r="O220" s="139" t="s">
        <v>649</v>
      </c>
      <c r="P220" s="152"/>
      <c r="Q220" s="141"/>
      <c r="R220" s="141" t="s">
        <v>649</v>
      </c>
      <c r="S220" s="141" t="s">
        <v>649</v>
      </c>
      <c r="T220" s="153"/>
      <c r="U220" s="149"/>
      <c r="V220" s="184" t="s">
        <v>649</v>
      </c>
      <c r="W220" s="184" t="s">
        <v>649</v>
      </c>
      <c r="X220" s="154"/>
      <c r="Y220" s="143"/>
      <c r="Z220" s="147" t="s">
        <v>649</v>
      </c>
      <c r="AA220" s="147" t="s">
        <v>649</v>
      </c>
      <c r="AB220" s="151"/>
      <c r="AC220" s="139"/>
      <c r="AD220" s="185" t="s">
        <v>649</v>
      </c>
      <c r="AE220" s="185" t="s">
        <v>649</v>
      </c>
      <c r="AF220" s="141"/>
      <c r="AG220" s="141"/>
      <c r="AH220" s="141" t="s">
        <v>649</v>
      </c>
      <c r="AI220" s="141" t="s">
        <v>649</v>
      </c>
      <c r="AJ220" s="153"/>
      <c r="AK220" s="149"/>
      <c r="AL220" s="149" t="s">
        <v>649</v>
      </c>
      <c r="AM220" s="149" t="s">
        <v>649</v>
      </c>
      <c r="AN220" s="151"/>
      <c r="AO220" s="139"/>
      <c r="AP220" s="139" t="s">
        <v>649</v>
      </c>
      <c r="AQ220" s="139" t="s">
        <v>649</v>
      </c>
      <c r="AR220" s="189">
        <v>3.1</v>
      </c>
      <c r="AS220" s="141">
        <f t="shared" si="26"/>
        <v>372</v>
      </c>
      <c r="AT220" s="158" t="s">
        <v>649</v>
      </c>
      <c r="AU220" s="158" t="s">
        <v>649</v>
      </c>
      <c r="AV220" s="153">
        <v>3.23</v>
      </c>
      <c r="AW220" s="149">
        <f t="shared" si="27"/>
        <v>387.6</v>
      </c>
      <c r="AX220" s="149" t="s">
        <v>649</v>
      </c>
      <c r="AY220" s="149" t="s">
        <v>649</v>
      </c>
      <c r="AZ220" s="143">
        <v>3.38</v>
      </c>
      <c r="BA220" s="143">
        <f t="shared" si="28"/>
        <v>405.59999999999997</v>
      </c>
      <c r="BB220" s="143" t="s">
        <v>649</v>
      </c>
      <c r="BC220" s="143" t="s">
        <v>649</v>
      </c>
      <c r="BD220" s="194">
        <f t="shared" si="25"/>
        <v>3.1</v>
      </c>
      <c r="BE220" s="194">
        <f t="shared" si="29"/>
        <v>372</v>
      </c>
      <c r="BF220" s="195" t="s">
        <v>665</v>
      </c>
    </row>
    <row r="221" spans="1:58" ht="36">
      <c r="A221" s="33" t="s">
        <v>610</v>
      </c>
      <c r="B221" s="33" t="s">
        <v>603</v>
      </c>
      <c r="C221" s="55" t="s">
        <v>604</v>
      </c>
      <c r="D221" s="33"/>
      <c r="E221" s="24"/>
      <c r="F221" s="24"/>
      <c r="G221" s="42">
        <v>24</v>
      </c>
      <c r="H221" s="19"/>
      <c r="I221" s="20"/>
      <c r="J221" s="20"/>
      <c r="K221" s="134">
        <f t="shared" si="0"/>
        <v>24</v>
      </c>
      <c r="L221" s="151"/>
      <c r="M221" s="139"/>
      <c r="N221" s="139" t="s">
        <v>649</v>
      </c>
      <c r="O221" s="139" t="s">
        <v>649</v>
      </c>
      <c r="P221" s="152"/>
      <c r="Q221" s="141"/>
      <c r="R221" s="141" t="s">
        <v>649</v>
      </c>
      <c r="S221" s="141" t="s">
        <v>649</v>
      </c>
      <c r="T221" s="153"/>
      <c r="U221" s="149"/>
      <c r="V221" s="184" t="s">
        <v>649</v>
      </c>
      <c r="W221" s="184" t="s">
        <v>649</v>
      </c>
      <c r="X221" s="154"/>
      <c r="Y221" s="143"/>
      <c r="Z221" s="147" t="s">
        <v>649</v>
      </c>
      <c r="AA221" s="147" t="s">
        <v>649</v>
      </c>
      <c r="AB221" s="151"/>
      <c r="AC221" s="139"/>
      <c r="AD221" s="185" t="s">
        <v>649</v>
      </c>
      <c r="AE221" s="185" t="s">
        <v>649</v>
      </c>
      <c r="AF221" s="141"/>
      <c r="AG221" s="141"/>
      <c r="AH221" s="141" t="s">
        <v>649</v>
      </c>
      <c r="AI221" s="141" t="s">
        <v>649</v>
      </c>
      <c r="AJ221" s="153"/>
      <c r="AK221" s="149"/>
      <c r="AL221" s="149" t="s">
        <v>649</v>
      </c>
      <c r="AM221" s="149" t="s">
        <v>649</v>
      </c>
      <c r="AN221" s="151"/>
      <c r="AO221" s="139"/>
      <c r="AP221" s="139" t="s">
        <v>649</v>
      </c>
      <c r="AQ221" s="139" t="s">
        <v>649</v>
      </c>
      <c r="AR221" s="152">
        <v>5.35</v>
      </c>
      <c r="AS221" s="141">
        <f t="shared" si="26"/>
        <v>128.39999999999998</v>
      </c>
      <c r="AT221" s="158" t="s">
        <v>649</v>
      </c>
      <c r="AU221" s="158" t="s">
        <v>649</v>
      </c>
      <c r="AV221" s="189">
        <v>5.19</v>
      </c>
      <c r="AW221" s="149">
        <f t="shared" si="27"/>
        <v>124.56</v>
      </c>
      <c r="AX221" s="149" t="s">
        <v>649</v>
      </c>
      <c r="AY221" s="149" t="s">
        <v>649</v>
      </c>
      <c r="AZ221" s="143">
        <v>6.36</v>
      </c>
      <c r="BA221" s="143">
        <f t="shared" si="28"/>
        <v>152.64000000000001</v>
      </c>
      <c r="BB221" s="143" t="s">
        <v>649</v>
      </c>
      <c r="BC221" s="143" t="s">
        <v>649</v>
      </c>
      <c r="BD221" s="194">
        <f t="shared" si="25"/>
        <v>5.19</v>
      </c>
      <c r="BE221" s="194">
        <f t="shared" si="29"/>
        <v>124.56</v>
      </c>
      <c r="BF221" s="195" t="s">
        <v>650</v>
      </c>
    </row>
    <row r="222" spans="1:58" ht="36">
      <c r="A222" s="33" t="s">
        <v>611</v>
      </c>
      <c r="B222" s="33" t="s">
        <v>603</v>
      </c>
      <c r="C222" s="55" t="s">
        <v>604</v>
      </c>
      <c r="D222" s="33"/>
      <c r="E222" s="24"/>
      <c r="F222" s="24"/>
      <c r="G222" s="42">
        <v>60</v>
      </c>
      <c r="H222" s="19"/>
      <c r="I222" s="20"/>
      <c r="J222" s="20"/>
      <c r="K222" s="134">
        <f t="shared" si="0"/>
        <v>60</v>
      </c>
      <c r="L222" s="151"/>
      <c r="M222" s="139"/>
      <c r="N222" s="139" t="s">
        <v>649</v>
      </c>
      <c r="O222" s="139" t="s">
        <v>649</v>
      </c>
      <c r="P222" s="152"/>
      <c r="Q222" s="141"/>
      <c r="R222" s="141" t="s">
        <v>649</v>
      </c>
      <c r="S222" s="141" t="s">
        <v>649</v>
      </c>
      <c r="T222" s="153"/>
      <c r="U222" s="149"/>
      <c r="V222" s="184" t="s">
        <v>649</v>
      </c>
      <c r="W222" s="184" t="s">
        <v>649</v>
      </c>
      <c r="X222" s="154"/>
      <c r="Y222" s="143"/>
      <c r="Z222" s="147" t="s">
        <v>649</v>
      </c>
      <c r="AA222" s="147" t="s">
        <v>649</v>
      </c>
      <c r="AB222" s="151"/>
      <c r="AC222" s="139"/>
      <c r="AD222" s="185" t="s">
        <v>649</v>
      </c>
      <c r="AE222" s="185" t="s">
        <v>649</v>
      </c>
      <c r="AF222" s="141"/>
      <c r="AG222" s="141"/>
      <c r="AH222" s="141" t="s">
        <v>649</v>
      </c>
      <c r="AI222" s="141" t="s">
        <v>649</v>
      </c>
      <c r="AJ222" s="153"/>
      <c r="AK222" s="149"/>
      <c r="AL222" s="149" t="s">
        <v>649</v>
      </c>
      <c r="AM222" s="149" t="s">
        <v>649</v>
      </c>
      <c r="AN222" s="151"/>
      <c r="AO222" s="139"/>
      <c r="AP222" s="139" t="s">
        <v>649</v>
      </c>
      <c r="AQ222" s="139" t="s">
        <v>649</v>
      </c>
      <c r="AR222" s="189">
        <v>2.7</v>
      </c>
      <c r="AS222" s="141">
        <f t="shared" si="26"/>
        <v>162</v>
      </c>
      <c r="AT222" s="158" t="s">
        <v>649</v>
      </c>
      <c r="AU222" s="158" t="s">
        <v>649</v>
      </c>
      <c r="AV222" s="153">
        <v>2.77</v>
      </c>
      <c r="AW222" s="149">
        <f t="shared" si="27"/>
        <v>166.2</v>
      </c>
      <c r="AX222" s="149" t="s">
        <v>649</v>
      </c>
      <c r="AY222" s="149" t="s">
        <v>649</v>
      </c>
      <c r="AZ222" s="143">
        <v>3.31</v>
      </c>
      <c r="BA222" s="143">
        <f t="shared" si="28"/>
        <v>198.6</v>
      </c>
      <c r="BB222" s="143" t="s">
        <v>649</v>
      </c>
      <c r="BC222" s="143" t="s">
        <v>649</v>
      </c>
      <c r="BD222" s="194">
        <f t="shared" si="25"/>
        <v>2.7</v>
      </c>
      <c r="BE222" s="194">
        <f t="shared" si="29"/>
        <v>162</v>
      </c>
      <c r="BF222" s="195" t="s">
        <v>665</v>
      </c>
    </row>
    <row r="223" spans="1:58" ht="36">
      <c r="A223" s="33" t="s">
        <v>612</v>
      </c>
      <c r="B223" s="33" t="s">
        <v>603</v>
      </c>
      <c r="C223" s="55" t="s">
        <v>604</v>
      </c>
      <c r="D223" s="33"/>
      <c r="E223" s="23">
        <v>48</v>
      </c>
      <c r="F223" s="24"/>
      <c r="G223" s="42">
        <v>108</v>
      </c>
      <c r="H223" s="19"/>
      <c r="I223" s="20"/>
      <c r="J223" s="20"/>
      <c r="K223" s="134">
        <f t="shared" si="0"/>
        <v>156</v>
      </c>
      <c r="L223" s="151"/>
      <c r="M223" s="139"/>
      <c r="N223" s="139" t="s">
        <v>649</v>
      </c>
      <c r="O223" s="139" t="s">
        <v>649</v>
      </c>
      <c r="P223" s="152"/>
      <c r="Q223" s="141"/>
      <c r="R223" s="141" t="s">
        <v>649</v>
      </c>
      <c r="S223" s="141" t="s">
        <v>649</v>
      </c>
      <c r="T223" s="153"/>
      <c r="U223" s="149"/>
      <c r="V223" s="184" t="s">
        <v>649</v>
      </c>
      <c r="W223" s="184" t="s">
        <v>649</v>
      </c>
      <c r="X223" s="154"/>
      <c r="Y223" s="143"/>
      <c r="Z223" s="147" t="s">
        <v>649</v>
      </c>
      <c r="AA223" s="147" t="s">
        <v>649</v>
      </c>
      <c r="AB223" s="151"/>
      <c r="AC223" s="139"/>
      <c r="AD223" s="185" t="s">
        <v>649</v>
      </c>
      <c r="AE223" s="185" t="s">
        <v>649</v>
      </c>
      <c r="AF223" s="141"/>
      <c r="AG223" s="141"/>
      <c r="AH223" s="141" t="s">
        <v>649</v>
      </c>
      <c r="AI223" s="141" t="s">
        <v>649</v>
      </c>
      <c r="AJ223" s="153"/>
      <c r="AK223" s="149"/>
      <c r="AL223" s="149" t="s">
        <v>649</v>
      </c>
      <c r="AM223" s="149" t="s">
        <v>649</v>
      </c>
      <c r="AN223" s="151"/>
      <c r="AO223" s="139"/>
      <c r="AP223" s="139" t="s">
        <v>649</v>
      </c>
      <c r="AQ223" s="139" t="s">
        <v>649</v>
      </c>
      <c r="AR223" s="189">
        <v>2.35</v>
      </c>
      <c r="AS223" s="141">
        <f t="shared" si="26"/>
        <v>366.6</v>
      </c>
      <c r="AT223" s="158" t="s">
        <v>649</v>
      </c>
      <c r="AU223" s="158" t="s">
        <v>649</v>
      </c>
      <c r="AV223" s="153">
        <v>2.6</v>
      </c>
      <c r="AW223" s="149">
        <f t="shared" si="27"/>
        <v>405.6</v>
      </c>
      <c r="AX223" s="149" t="s">
        <v>649</v>
      </c>
      <c r="AY223" s="149" t="s">
        <v>649</v>
      </c>
      <c r="AZ223" s="143">
        <v>2.78</v>
      </c>
      <c r="BA223" s="143">
        <f t="shared" si="28"/>
        <v>433.67999999999995</v>
      </c>
      <c r="BB223" s="143" t="s">
        <v>649</v>
      </c>
      <c r="BC223" s="143" t="s">
        <v>649</v>
      </c>
      <c r="BD223" s="194">
        <f t="shared" si="25"/>
        <v>2.35</v>
      </c>
      <c r="BE223" s="194">
        <f t="shared" si="29"/>
        <v>366.6</v>
      </c>
      <c r="BF223" s="195" t="s">
        <v>665</v>
      </c>
    </row>
    <row r="224" spans="1:58" ht="36">
      <c r="A224" s="33" t="s">
        <v>613</v>
      </c>
      <c r="B224" s="33" t="s">
        <v>603</v>
      </c>
      <c r="C224" s="55" t="s">
        <v>604</v>
      </c>
      <c r="D224" s="33"/>
      <c r="E224" s="23">
        <v>156</v>
      </c>
      <c r="F224" s="24"/>
      <c r="G224" s="42">
        <v>220</v>
      </c>
      <c r="H224" s="19"/>
      <c r="I224" s="20"/>
      <c r="J224" s="20"/>
      <c r="K224" s="134">
        <f t="shared" si="0"/>
        <v>376</v>
      </c>
      <c r="L224" s="151"/>
      <c r="M224" s="139"/>
      <c r="N224" s="139" t="s">
        <v>649</v>
      </c>
      <c r="O224" s="139" t="s">
        <v>649</v>
      </c>
      <c r="P224" s="152"/>
      <c r="Q224" s="141"/>
      <c r="R224" s="141" t="s">
        <v>649</v>
      </c>
      <c r="S224" s="141" t="s">
        <v>649</v>
      </c>
      <c r="T224" s="153"/>
      <c r="U224" s="149"/>
      <c r="V224" s="184" t="s">
        <v>649</v>
      </c>
      <c r="W224" s="184" t="s">
        <v>649</v>
      </c>
      <c r="X224" s="154"/>
      <c r="Y224" s="143"/>
      <c r="Z224" s="147" t="s">
        <v>649</v>
      </c>
      <c r="AA224" s="147" t="s">
        <v>649</v>
      </c>
      <c r="AB224" s="151"/>
      <c r="AC224" s="139"/>
      <c r="AD224" s="185" t="s">
        <v>649</v>
      </c>
      <c r="AE224" s="185" t="s">
        <v>649</v>
      </c>
      <c r="AF224" s="141"/>
      <c r="AG224" s="141"/>
      <c r="AH224" s="141" t="s">
        <v>649</v>
      </c>
      <c r="AI224" s="141" t="s">
        <v>649</v>
      </c>
      <c r="AJ224" s="153"/>
      <c r="AK224" s="149"/>
      <c r="AL224" s="149" t="s">
        <v>649</v>
      </c>
      <c r="AM224" s="149" t="s">
        <v>649</v>
      </c>
      <c r="AN224" s="151"/>
      <c r="AO224" s="139"/>
      <c r="AP224" s="139" t="s">
        <v>649</v>
      </c>
      <c r="AQ224" s="139" t="s">
        <v>649</v>
      </c>
      <c r="AR224" s="189">
        <v>2.65</v>
      </c>
      <c r="AS224" s="141">
        <f t="shared" si="26"/>
        <v>996.4</v>
      </c>
      <c r="AT224" s="158" t="s">
        <v>649</v>
      </c>
      <c r="AU224" s="158" t="s">
        <v>649</v>
      </c>
      <c r="AV224" s="153">
        <v>3.02</v>
      </c>
      <c r="AW224" s="149">
        <f t="shared" si="27"/>
        <v>1135.52</v>
      </c>
      <c r="AX224" s="149" t="s">
        <v>649</v>
      </c>
      <c r="AY224" s="149" t="s">
        <v>649</v>
      </c>
      <c r="AZ224" s="143">
        <v>3.22</v>
      </c>
      <c r="BA224" s="143">
        <f t="shared" si="28"/>
        <v>1210.72</v>
      </c>
      <c r="BB224" s="143" t="s">
        <v>649</v>
      </c>
      <c r="BC224" s="143" t="s">
        <v>649</v>
      </c>
      <c r="BD224" s="194">
        <f t="shared" si="25"/>
        <v>2.65</v>
      </c>
      <c r="BE224" s="194">
        <f t="shared" si="29"/>
        <v>996.4</v>
      </c>
      <c r="BF224" s="195" t="s">
        <v>665</v>
      </c>
    </row>
    <row r="225" spans="1:58" ht="36">
      <c r="A225" s="33" t="s">
        <v>614</v>
      </c>
      <c r="B225" s="33" t="s">
        <v>603</v>
      </c>
      <c r="C225" s="55" t="s">
        <v>604</v>
      </c>
      <c r="D225" s="33"/>
      <c r="E225" s="23"/>
      <c r="F225" s="23"/>
      <c r="G225" s="42">
        <v>300</v>
      </c>
      <c r="H225" s="19"/>
      <c r="I225" s="20"/>
      <c r="J225" s="20"/>
      <c r="K225" s="134">
        <f t="shared" si="0"/>
        <v>300</v>
      </c>
      <c r="L225" s="151"/>
      <c r="M225" s="139"/>
      <c r="N225" s="139" t="s">
        <v>649</v>
      </c>
      <c r="O225" s="139" t="s">
        <v>649</v>
      </c>
      <c r="P225" s="152"/>
      <c r="Q225" s="141"/>
      <c r="R225" s="141" t="s">
        <v>649</v>
      </c>
      <c r="S225" s="141" t="s">
        <v>649</v>
      </c>
      <c r="T225" s="153"/>
      <c r="U225" s="149"/>
      <c r="V225" s="184" t="s">
        <v>649</v>
      </c>
      <c r="W225" s="184" t="s">
        <v>649</v>
      </c>
      <c r="X225" s="154"/>
      <c r="Y225" s="143"/>
      <c r="Z225" s="147" t="s">
        <v>649</v>
      </c>
      <c r="AA225" s="147" t="s">
        <v>649</v>
      </c>
      <c r="AB225" s="151"/>
      <c r="AC225" s="139"/>
      <c r="AD225" s="185" t="s">
        <v>649</v>
      </c>
      <c r="AE225" s="185" t="s">
        <v>649</v>
      </c>
      <c r="AF225" s="141"/>
      <c r="AG225" s="141"/>
      <c r="AH225" s="141" t="s">
        <v>649</v>
      </c>
      <c r="AI225" s="141" t="s">
        <v>649</v>
      </c>
      <c r="AJ225" s="153"/>
      <c r="AK225" s="149"/>
      <c r="AL225" s="149" t="s">
        <v>649</v>
      </c>
      <c r="AM225" s="149" t="s">
        <v>649</v>
      </c>
      <c r="AN225" s="151"/>
      <c r="AO225" s="139"/>
      <c r="AP225" s="139" t="s">
        <v>649</v>
      </c>
      <c r="AQ225" s="139" t="s">
        <v>649</v>
      </c>
      <c r="AR225" s="189">
        <v>2.95</v>
      </c>
      <c r="AS225" s="141">
        <f t="shared" si="26"/>
        <v>885</v>
      </c>
      <c r="AT225" s="158" t="s">
        <v>649</v>
      </c>
      <c r="AU225" s="158" t="s">
        <v>649</v>
      </c>
      <c r="AV225" s="153">
        <v>3.44</v>
      </c>
      <c r="AW225" s="149">
        <f t="shared" si="27"/>
        <v>1032</v>
      </c>
      <c r="AX225" s="149" t="s">
        <v>649</v>
      </c>
      <c r="AY225" s="149" t="s">
        <v>649</v>
      </c>
      <c r="AZ225" s="143">
        <v>3.91</v>
      </c>
      <c r="BA225" s="143">
        <f t="shared" si="28"/>
        <v>1173</v>
      </c>
      <c r="BB225" s="143" t="s">
        <v>649</v>
      </c>
      <c r="BC225" s="143" t="s">
        <v>649</v>
      </c>
      <c r="BD225" s="194">
        <f t="shared" si="25"/>
        <v>2.95</v>
      </c>
      <c r="BE225" s="194">
        <f t="shared" si="29"/>
        <v>885</v>
      </c>
      <c r="BF225" s="195" t="s">
        <v>665</v>
      </c>
    </row>
    <row r="226" spans="1:58" ht="36">
      <c r="A226" s="33" t="s">
        <v>615</v>
      </c>
      <c r="B226" s="33" t="s">
        <v>603</v>
      </c>
      <c r="C226" s="55" t="s">
        <v>604</v>
      </c>
      <c r="D226" s="33"/>
      <c r="E226" s="24"/>
      <c r="F226" s="24"/>
      <c r="G226" s="42">
        <v>200</v>
      </c>
      <c r="H226" s="19"/>
      <c r="I226" s="20"/>
      <c r="J226" s="20"/>
      <c r="K226" s="134">
        <f t="shared" si="0"/>
        <v>200</v>
      </c>
      <c r="L226" s="151"/>
      <c r="M226" s="139"/>
      <c r="N226" s="139" t="s">
        <v>649</v>
      </c>
      <c r="O226" s="139" t="s">
        <v>649</v>
      </c>
      <c r="P226" s="152"/>
      <c r="Q226" s="141"/>
      <c r="R226" s="141" t="s">
        <v>649</v>
      </c>
      <c r="S226" s="141" t="s">
        <v>649</v>
      </c>
      <c r="T226" s="153"/>
      <c r="U226" s="149"/>
      <c r="V226" s="184" t="s">
        <v>649</v>
      </c>
      <c r="W226" s="184" t="s">
        <v>649</v>
      </c>
      <c r="X226" s="154"/>
      <c r="Y226" s="143"/>
      <c r="Z226" s="147" t="s">
        <v>649</v>
      </c>
      <c r="AA226" s="147" t="s">
        <v>649</v>
      </c>
      <c r="AB226" s="151"/>
      <c r="AC226" s="139"/>
      <c r="AD226" s="185" t="s">
        <v>649</v>
      </c>
      <c r="AE226" s="185" t="s">
        <v>649</v>
      </c>
      <c r="AF226" s="141"/>
      <c r="AG226" s="141"/>
      <c r="AH226" s="141" t="s">
        <v>649</v>
      </c>
      <c r="AI226" s="141" t="s">
        <v>649</v>
      </c>
      <c r="AJ226" s="153"/>
      <c r="AK226" s="149"/>
      <c r="AL226" s="149" t="s">
        <v>649</v>
      </c>
      <c r="AM226" s="149" t="s">
        <v>649</v>
      </c>
      <c r="AN226" s="151"/>
      <c r="AO226" s="139"/>
      <c r="AP226" s="139" t="s">
        <v>649</v>
      </c>
      <c r="AQ226" s="139" t="s">
        <v>649</v>
      </c>
      <c r="AR226" s="189">
        <v>2.65</v>
      </c>
      <c r="AS226" s="141">
        <f t="shared" si="26"/>
        <v>530</v>
      </c>
      <c r="AT226" s="158" t="s">
        <v>649</v>
      </c>
      <c r="AU226" s="158" t="s">
        <v>649</v>
      </c>
      <c r="AV226" s="153">
        <v>2.95</v>
      </c>
      <c r="AW226" s="149">
        <f t="shared" si="27"/>
        <v>590</v>
      </c>
      <c r="AX226" s="149" t="s">
        <v>649</v>
      </c>
      <c r="AY226" s="149" t="s">
        <v>649</v>
      </c>
      <c r="AZ226" s="143">
        <v>3.22</v>
      </c>
      <c r="BA226" s="143">
        <f t="shared" si="28"/>
        <v>644</v>
      </c>
      <c r="BB226" s="143" t="s">
        <v>649</v>
      </c>
      <c r="BC226" s="143" t="s">
        <v>649</v>
      </c>
      <c r="BD226" s="194">
        <f t="shared" si="25"/>
        <v>2.65</v>
      </c>
      <c r="BE226" s="194">
        <f t="shared" si="29"/>
        <v>530</v>
      </c>
      <c r="BF226" s="195" t="s">
        <v>665</v>
      </c>
    </row>
    <row r="227" spans="1:58" ht="36">
      <c r="A227" s="33" t="s">
        <v>616</v>
      </c>
      <c r="B227" s="33" t="s">
        <v>603</v>
      </c>
      <c r="C227" s="55" t="s">
        <v>604</v>
      </c>
      <c r="D227" s="33"/>
      <c r="E227" s="24"/>
      <c r="F227" s="24"/>
      <c r="G227" s="42">
        <v>36</v>
      </c>
      <c r="H227" s="19"/>
      <c r="I227" s="20"/>
      <c r="J227" s="20"/>
      <c r="K227" s="134">
        <f t="shared" si="0"/>
        <v>36</v>
      </c>
      <c r="L227" s="151"/>
      <c r="M227" s="139"/>
      <c r="N227" s="139" t="s">
        <v>649</v>
      </c>
      <c r="O227" s="139" t="s">
        <v>649</v>
      </c>
      <c r="P227" s="152"/>
      <c r="Q227" s="141"/>
      <c r="R227" s="141" t="s">
        <v>649</v>
      </c>
      <c r="S227" s="141" t="s">
        <v>649</v>
      </c>
      <c r="T227" s="153"/>
      <c r="U227" s="149"/>
      <c r="V227" s="184" t="s">
        <v>649</v>
      </c>
      <c r="W227" s="184" t="s">
        <v>649</v>
      </c>
      <c r="X227" s="154"/>
      <c r="Y227" s="143"/>
      <c r="Z227" s="147" t="s">
        <v>649</v>
      </c>
      <c r="AA227" s="147" t="s">
        <v>649</v>
      </c>
      <c r="AB227" s="151"/>
      <c r="AC227" s="139"/>
      <c r="AD227" s="185" t="s">
        <v>649</v>
      </c>
      <c r="AE227" s="185" t="s">
        <v>649</v>
      </c>
      <c r="AF227" s="141"/>
      <c r="AG227" s="141"/>
      <c r="AH227" s="141" t="s">
        <v>649</v>
      </c>
      <c r="AI227" s="141" t="s">
        <v>649</v>
      </c>
      <c r="AJ227" s="153"/>
      <c r="AK227" s="149"/>
      <c r="AL227" s="149" t="s">
        <v>649</v>
      </c>
      <c r="AM227" s="149" t="s">
        <v>649</v>
      </c>
      <c r="AN227" s="151"/>
      <c r="AO227" s="139"/>
      <c r="AP227" s="139" t="s">
        <v>649</v>
      </c>
      <c r="AQ227" s="139" t="s">
        <v>649</v>
      </c>
      <c r="AR227" s="189">
        <v>3.4</v>
      </c>
      <c r="AS227" s="141">
        <f t="shared" si="26"/>
        <v>122.39999999999999</v>
      </c>
      <c r="AT227" s="158" t="s">
        <v>649</v>
      </c>
      <c r="AU227" s="158" t="s">
        <v>649</v>
      </c>
      <c r="AV227" s="153">
        <v>3.84</v>
      </c>
      <c r="AW227" s="149">
        <f t="shared" si="27"/>
        <v>138.24</v>
      </c>
      <c r="AX227" s="149" t="s">
        <v>649</v>
      </c>
      <c r="AY227" s="149" t="s">
        <v>649</v>
      </c>
      <c r="AZ227" s="143">
        <v>4.38</v>
      </c>
      <c r="BA227" s="143">
        <f t="shared" si="28"/>
        <v>157.68</v>
      </c>
      <c r="BB227" s="143" t="s">
        <v>649</v>
      </c>
      <c r="BC227" s="143" t="s">
        <v>649</v>
      </c>
      <c r="BD227" s="194">
        <f t="shared" si="25"/>
        <v>3.4</v>
      </c>
      <c r="BE227" s="194">
        <f t="shared" si="29"/>
        <v>122.39999999999999</v>
      </c>
      <c r="BF227" s="195" t="s">
        <v>665</v>
      </c>
    </row>
    <row r="228" spans="1:58" ht="36">
      <c r="A228" s="33" t="s">
        <v>617</v>
      </c>
      <c r="B228" s="33" t="s">
        <v>603</v>
      </c>
      <c r="C228" s="55" t="s">
        <v>604</v>
      </c>
      <c r="D228" s="33"/>
      <c r="E228" s="24"/>
      <c r="F228" s="24"/>
      <c r="G228" s="42">
        <v>36</v>
      </c>
      <c r="H228" s="19"/>
      <c r="I228" s="20"/>
      <c r="J228" s="20"/>
      <c r="K228" s="134">
        <f t="shared" si="0"/>
        <v>36</v>
      </c>
      <c r="L228" s="151"/>
      <c r="M228" s="139"/>
      <c r="N228" s="139" t="s">
        <v>649</v>
      </c>
      <c r="O228" s="139" t="s">
        <v>649</v>
      </c>
      <c r="P228" s="152"/>
      <c r="Q228" s="141"/>
      <c r="R228" s="141" t="s">
        <v>649</v>
      </c>
      <c r="S228" s="141" t="s">
        <v>649</v>
      </c>
      <c r="T228" s="153"/>
      <c r="U228" s="149"/>
      <c r="V228" s="184" t="s">
        <v>649</v>
      </c>
      <c r="W228" s="184" t="s">
        <v>649</v>
      </c>
      <c r="X228" s="154"/>
      <c r="Y228" s="143"/>
      <c r="Z228" s="147" t="s">
        <v>649</v>
      </c>
      <c r="AA228" s="147" t="s">
        <v>649</v>
      </c>
      <c r="AB228" s="151"/>
      <c r="AC228" s="139"/>
      <c r="AD228" s="185" t="s">
        <v>649</v>
      </c>
      <c r="AE228" s="185" t="s">
        <v>649</v>
      </c>
      <c r="AF228" s="141"/>
      <c r="AG228" s="141"/>
      <c r="AH228" s="141" t="s">
        <v>649</v>
      </c>
      <c r="AI228" s="141" t="s">
        <v>649</v>
      </c>
      <c r="AJ228" s="153"/>
      <c r="AK228" s="149"/>
      <c r="AL228" s="149" t="s">
        <v>649</v>
      </c>
      <c r="AM228" s="149" t="s">
        <v>649</v>
      </c>
      <c r="AN228" s="151"/>
      <c r="AO228" s="139"/>
      <c r="AP228" s="139" t="s">
        <v>649</v>
      </c>
      <c r="AQ228" s="139" t="s">
        <v>649</v>
      </c>
      <c r="AR228" s="189">
        <v>3.65</v>
      </c>
      <c r="AS228" s="141">
        <f t="shared" si="26"/>
        <v>131.4</v>
      </c>
      <c r="AT228" s="158" t="s">
        <v>649</v>
      </c>
      <c r="AU228" s="158" t="s">
        <v>649</v>
      </c>
      <c r="AV228" s="153">
        <v>6.55</v>
      </c>
      <c r="AW228" s="149">
        <f t="shared" si="27"/>
        <v>235.79999999999998</v>
      </c>
      <c r="AX228" s="149" t="s">
        <v>649</v>
      </c>
      <c r="AY228" s="149" t="s">
        <v>649</v>
      </c>
      <c r="AZ228" s="143">
        <v>5.55</v>
      </c>
      <c r="BA228" s="143">
        <f t="shared" si="28"/>
        <v>199.79999999999998</v>
      </c>
      <c r="BB228" s="143" t="s">
        <v>649</v>
      </c>
      <c r="BC228" s="143" t="s">
        <v>649</v>
      </c>
      <c r="BD228" s="194">
        <f t="shared" si="25"/>
        <v>3.65</v>
      </c>
      <c r="BE228" s="194">
        <f t="shared" si="29"/>
        <v>131.4</v>
      </c>
      <c r="BF228" s="195" t="s">
        <v>665</v>
      </c>
    </row>
    <row r="229" spans="1:58" ht="50.25" customHeight="1">
      <c r="A229" s="40" t="s">
        <v>618</v>
      </c>
      <c r="B229" s="33" t="s">
        <v>603</v>
      </c>
      <c r="C229" s="55"/>
      <c r="D229" s="40"/>
      <c r="E229" s="23">
        <v>12</v>
      </c>
      <c r="F229" s="117"/>
      <c r="G229" s="19"/>
      <c r="H229" s="19"/>
      <c r="I229" s="20"/>
      <c r="J229" s="20"/>
      <c r="K229" s="134">
        <f t="shared" si="0"/>
        <v>12</v>
      </c>
      <c r="L229" s="151"/>
      <c r="M229" s="139"/>
      <c r="N229" s="139" t="s">
        <v>649</v>
      </c>
      <c r="O229" s="139" t="s">
        <v>649</v>
      </c>
      <c r="P229" s="152"/>
      <c r="Q229" s="141"/>
      <c r="R229" s="141" t="s">
        <v>649</v>
      </c>
      <c r="S229" s="141" t="s">
        <v>649</v>
      </c>
      <c r="T229" s="153"/>
      <c r="U229" s="149"/>
      <c r="V229" s="184" t="s">
        <v>649</v>
      </c>
      <c r="W229" s="184" t="s">
        <v>649</v>
      </c>
      <c r="X229" s="154"/>
      <c r="Y229" s="143"/>
      <c r="Z229" s="147" t="s">
        <v>649</v>
      </c>
      <c r="AA229" s="147" t="s">
        <v>649</v>
      </c>
      <c r="AB229" s="151"/>
      <c r="AC229" s="139"/>
      <c r="AD229" s="185" t="s">
        <v>649</v>
      </c>
      <c r="AE229" s="185" t="s">
        <v>649</v>
      </c>
      <c r="AF229" s="141"/>
      <c r="AG229" s="141"/>
      <c r="AH229" s="141" t="s">
        <v>649</v>
      </c>
      <c r="AI229" s="141" t="s">
        <v>649</v>
      </c>
      <c r="AJ229" s="153"/>
      <c r="AK229" s="149"/>
      <c r="AL229" s="149" t="s">
        <v>649</v>
      </c>
      <c r="AM229" s="149" t="s">
        <v>649</v>
      </c>
      <c r="AN229" s="151"/>
      <c r="AO229" s="139"/>
      <c r="AP229" s="139" t="s">
        <v>649</v>
      </c>
      <c r="AQ229" s="139" t="s">
        <v>649</v>
      </c>
      <c r="AR229" s="189">
        <v>3</v>
      </c>
      <c r="AS229" s="141">
        <f t="shared" si="26"/>
        <v>36</v>
      </c>
      <c r="AT229" s="158" t="s">
        <v>649</v>
      </c>
      <c r="AU229" s="158" t="s">
        <v>649</v>
      </c>
      <c r="AV229" s="153">
        <v>3.53</v>
      </c>
      <c r="AW229" s="149">
        <f t="shared" si="27"/>
        <v>42.36</v>
      </c>
      <c r="AX229" s="149" t="s">
        <v>649</v>
      </c>
      <c r="AY229" s="149" t="s">
        <v>649</v>
      </c>
      <c r="AZ229" s="143">
        <v>4.32</v>
      </c>
      <c r="BA229" s="143">
        <f t="shared" si="28"/>
        <v>51.84</v>
      </c>
      <c r="BB229" s="143" t="s">
        <v>649</v>
      </c>
      <c r="BC229" s="143" t="s">
        <v>649</v>
      </c>
      <c r="BD229" s="194">
        <f t="shared" si="25"/>
        <v>3</v>
      </c>
      <c r="BE229" s="194">
        <f t="shared" si="29"/>
        <v>36</v>
      </c>
      <c r="BF229" s="195" t="s">
        <v>665</v>
      </c>
    </row>
    <row r="230" spans="1:58" ht="36">
      <c r="A230" s="33" t="s">
        <v>619</v>
      </c>
      <c r="B230" s="33" t="s">
        <v>603</v>
      </c>
      <c r="C230" s="55" t="s">
        <v>604</v>
      </c>
      <c r="D230" s="40"/>
      <c r="E230" s="23">
        <v>36</v>
      </c>
      <c r="F230" s="117"/>
      <c r="G230" s="42">
        <v>46</v>
      </c>
      <c r="H230" s="19"/>
      <c r="I230" s="20"/>
      <c r="J230" s="20"/>
      <c r="K230" s="134">
        <f t="shared" si="0"/>
        <v>82</v>
      </c>
      <c r="L230" s="151"/>
      <c r="M230" s="139"/>
      <c r="N230" s="139" t="s">
        <v>649</v>
      </c>
      <c r="O230" s="139" t="s">
        <v>649</v>
      </c>
      <c r="P230" s="152"/>
      <c r="Q230" s="141"/>
      <c r="R230" s="141" t="s">
        <v>649</v>
      </c>
      <c r="S230" s="141" t="s">
        <v>649</v>
      </c>
      <c r="T230" s="153"/>
      <c r="U230" s="149"/>
      <c r="V230" s="184" t="s">
        <v>649</v>
      </c>
      <c r="W230" s="184" t="s">
        <v>649</v>
      </c>
      <c r="X230" s="154"/>
      <c r="Y230" s="143"/>
      <c r="Z230" s="147" t="s">
        <v>649</v>
      </c>
      <c r="AA230" s="147" t="s">
        <v>649</v>
      </c>
      <c r="AB230" s="151"/>
      <c r="AC230" s="139"/>
      <c r="AD230" s="185" t="s">
        <v>649</v>
      </c>
      <c r="AE230" s="185" t="s">
        <v>649</v>
      </c>
      <c r="AF230" s="141"/>
      <c r="AG230" s="141"/>
      <c r="AH230" s="141" t="s">
        <v>649</v>
      </c>
      <c r="AI230" s="141" t="s">
        <v>649</v>
      </c>
      <c r="AJ230" s="153"/>
      <c r="AK230" s="149"/>
      <c r="AL230" s="149" t="s">
        <v>649</v>
      </c>
      <c r="AM230" s="149" t="s">
        <v>649</v>
      </c>
      <c r="AN230" s="151"/>
      <c r="AO230" s="139"/>
      <c r="AP230" s="139" t="s">
        <v>649</v>
      </c>
      <c r="AQ230" s="139" t="s">
        <v>649</v>
      </c>
      <c r="AR230" s="189">
        <v>4.0999999999999996</v>
      </c>
      <c r="AS230" s="141">
        <f t="shared" si="26"/>
        <v>336.2</v>
      </c>
      <c r="AT230" s="158" t="s">
        <v>649</v>
      </c>
      <c r="AU230" s="158" t="s">
        <v>649</v>
      </c>
      <c r="AV230" s="153">
        <v>5.18</v>
      </c>
      <c r="AW230" s="149">
        <f t="shared" si="27"/>
        <v>424.76</v>
      </c>
      <c r="AX230" s="149" t="s">
        <v>649</v>
      </c>
      <c r="AY230" s="149" t="s">
        <v>649</v>
      </c>
      <c r="AZ230" s="143">
        <v>5.78</v>
      </c>
      <c r="BA230" s="143">
        <f t="shared" si="28"/>
        <v>473.96000000000004</v>
      </c>
      <c r="BB230" s="143" t="s">
        <v>649</v>
      </c>
      <c r="BC230" s="143" t="s">
        <v>649</v>
      </c>
      <c r="BD230" s="194">
        <f t="shared" si="25"/>
        <v>4.0999999999999996</v>
      </c>
      <c r="BE230" s="194">
        <f t="shared" si="29"/>
        <v>336.2</v>
      </c>
      <c r="BF230" s="195" t="s">
        <v>665</v>
      </c>
    </row>
    <row r="231" spans="1:58" ht="36">
      <c r="A231" s="33" t="s">
        <v>620</v>
      </c>
      <c r="B231" s="33" t="s">
        <v>603</v>
      </c>
      <c r="C231" s="55" t="s">
        <v>604</v>
      </c>
      <c r="D231" s="40"/>
      <c r="E231" s="23">
        <v>138</v>
      </c>
      <c r="F231" s="23"/>
      <c r="G231" s="42">
        <v>112</v>
      </c>
      <c r="H231" s="19"/>
      <c r="I231" s="20"/>
      <c r="J231" s="20"/>
      <c r="K231" s="134">
        <f t="shared" si="0"/>
        <v>250</v>
      </c>
      <c r="L231" s="151"/>
      <c r="M231" s="139"/>
      <c r="N231" s="139" t="s">
        <v>649</v>
      </c>
      <c r="O231" s="139" t="s">
        <v>649</v>
      </c>
      <c r="P231" s="152"/>
      <c r="Q231" s="141"/>
      <c r="R231" s="141" t="s">
        <v>649</v>
      </c>
      <c r="S231" s="141" t="s">
        <v>649</v>
      </c>
      <c r="T231" s="153"/>
      <c r="U231" s="149"/>
      <c r="V231" s="184" t="s">
        <v>649</v>
      </c>
      <c r="W231" s="184" t="s">
        <v>649</v>
      </c>
      <c r="X231" s="154"/>
      <c r="Y231" s="143"/>
      <c r="Z231" s="147" t="s">
        <v>649</v>
      </c>
      <c r="AA231" s="147" t="s">
        <v>649</v>
      </c>
      <c r="AB231" s="151"/>
      <c r="AC231" s="139"/>
      <c r="AD231" s="185" t="s">
        <v>649</v>
      </c>
      <c r="AE231" s="185" t="s">
        <v>649</v>
      </c>
      <c r="AF231" s="141"/>
      <c r="AG231" s="141"/>
      <c r="AH231" s="141" t="s">
        <v>649</v>
      </c>
      <c r="AI231" s="141" t="s">
        <v>649</v>
      </c>
      <c r="AJ231" s="153"/>
      <c r="AK231" s="149"/>
      <c r="AL231" s="149" t="s">
        <v>649</v>
      </c>
      <c r="AM231" s="149" t="s">
        <v>649</v>
      </c>
      <c r="AN231" s="151"/>
      <c r="AO231" s="139"/>
      <c r="AP231" s="139" t="s">
        <v>649</v>
      </c>
      <c r="AQ231" s="139" t="s">
        <v>649</v>
      </c>
      <c r="AR231" s="189">
        <v>5.0999999999999996</v>
      </c>
      <c r="AS231" s="141">
        <f t="shared" si="26"/>
        <v>1275</v>
      </c>
      <c r="AT231" s="158" t="s">
        <v>649</v>
      </c>
      <c r="AU231" s="158" t="s">
        <v>649</v>
      </c>
      <c r="AV231" s="153">
        <v>5.57</v>
      </c>
      <c r="AW231" s="149">
        <f t="shared" si="27"/>
        <v>1392.5</v>
      </c>
      <c r="AX231" s="149" t="s">
        <v>649</v>
      </c>
      <c r="AY231" s="149" t="s">
        <v>649</v>
      </c>
      <c r="AZ231" s="143">
        <v>5.99</v>
      </c>
      <c r="BA231" s="143">
        <f t="shared" si="28"/>
        <v>1497.5</v>
      </c>
      <c r="BB231" s="143" t="s">
        <v>649</v>
      </c>
      <c r="BC231" s="143" t="s">
        <v>649</v>
      </c>
      <c r="BD231" s="194">
        <f t="shared" si="25"/>
        <v>5.0999999999999996</v>
      </c>
      <c r="BE231" s="194">
        <f t="shared" si="29"/>
        <v>1275</v>
      </c>
      <c r="BF231" s="195" t="s">
        <v>665</v>
      </c>
    </row>
    <row r="232" spans="1:58" ht="36">
      <c r="A232" s="33" t="s">
        <v>621</v>
      </c>
      <c r="B232" s="33" t="s">
        <v>603</v>
      </c>
      <c r="C232" s="55" t="s">
        <v>604</v>
      </c>
      <c r="D232" s="40"/>
      <c r="E232" s="23"/>
      <c r="F232" s="23"/>
      <c r="G232" s="42">
        <v>18</v>
      </c>
      <c r="H232" s="19"/>
      <c r="I232" s="20"/>
      <c r="J232" s="20"/>
      <c r="K232" s="134">
        <f t="shared" si="0"/>
        <v>18</v>
      </c>
      <c r="L232" s="151"/>
      <c r="M232" s="139"/>
      <c r="N232" s="139" t="s">
        <v>649</v>
      </c>
      <c r="O232" s="139" t="s">
        <v>649</v>
      </c>
      <c r="P232" s="152"/>
      <c r="Q232" s="141"/>
      <c r="R232" s="141" t="s">
        <v>649</v>
      </c>
      <c r="S232" s="141" t="s">
        <v>649</v>
      </c>
      <c r="T232" s="153"/>
      <c r="U232" s="149"/>
      <c r="V232" s="184" t="s">
        <v>649</v>
      </c>
      <c r="W232" s="184" t="s">
        <v>649</v>
      </c>
      <c r="X232" s="154"/>
      <c r="Y232" s="143"/>
      <c r="Z232" s="147" t="s">
        <v>649</v>
      </c>
      <c r="AA232" s="147" t="s">
        <v>649</v>
      </c>
      <c r="AB232" s="151"/>
      <c r="AC232" s="139"/>
      <c r="AD232" s="185" t="s">
        <v>649</v>
      </c>
      <c r="AE232" s="185" t="s">
        <v>649</v>
      </c>
      <c r="AF232" s="141"/>
      <c r="AG232" s="141"/>
      <c r="AH232" s="141" t="s">
        <v>649</v>
      </c>
      <c r="AI232" s="141" t="s">
        <v>649</v>
      </c>
      <c r="AJ232" s="153"/>
      <c r="AK232" s="149"/>
      <c r="AL232" s="149" t="s">
        <v>649</v>
      </c>
      <c r="AM232" s="149" t="s">
        <v>649</v>
      </c>
      <c r="AN232" s="151"/>
      <c r="AO232" s="139"/>
      <c r="AP232" s="139" t="s">
        <v>649</v>
      </c>
      <c r="AQ232" s="139" t="s">
        <v>649</v>
      </c>
      <c r="AR232" s="189">
        <v>4.9000000000000004</v>
      </c>
      <c r="AS232" s="141">
        <f t="shared" si="26"/>
        <v>88.2</v>
      </c>
      <c r="AT232" s="158" t="s">
        <v>649</v>
      </c>
      <c r="AU232" s="158" t="s">
        <v>649</v>
      </c>
      <c r="AV232" s="153">
        <v>5.55</v>
      </c>
      <c r="AW232" s="149">
        <f t="shared" si="27"/>
        <v>99.899999999999991</v>
      </c>
      <c r="AX232" s="149" t="s">
        <v>649</v>
      </c>
      <c r="AY232" s="149" t="s">
        <v>649</v>
      </c>
      <c r="AZ232" s="143">
        <v>6.02</v>
      </c>
      <c r="BA232" s="143">
        <f t="shared" si="28"/>
        <v>108.35999999999999</v>
      </c>
      <c r="BB232" s="143" t="s">
        <v>649</v>
      </c>
      <c r="BC232" s="143" t="s">
        <v>649</v>
      </c>
      <c r="BD232" s="194">
        <f t="shared" si="25"/>
        <v>4.9000000000000004</v>
      </c>
      <c r="BE232" s="194">
        <f t="shared" si="29"/>
        <v>88.2</v>
      </c>
      <c r="BF232" s="195" t="s">
        <v>665</v>
      </c>
    </row>
    <row r="233" spans="1:58" ht="36">
      <c r="A233" s="33" t="s">
        <v>622</v>
      </c>
      <c r="B233" s="33" t="s">
        <v>603</v>
      </c>
      <c r="C233" s="55" t="s">
        <v>604</v>
      </c>
      <c r="D233" s="33"/>
      <c r="E233" s="23">
        <v>108</v>
      </c>
      <c r="F233" s="24"/>
      <c r="G233" s="19"/>
      <c r="H233" s="19"/>
      <c r="I233" s="20"/>
      <c r="J233" s="20"/>
      <c r="K233" s="134">
        <f t="shared" si="0"/>
        <v>108</v>
      </c>
      <c r="L233" s="151"/>
      <c r="M233" s="139"/>
      <c r="N233" s="139" t="s">
        <v>649</v>
      </c>
      <c r="O233" s="139" t="s">
        <v>649</v>
      </c>
      <c r="P233" s="152"/>
      <c r="Q233" s="141"/>
      <c r="R233" s="141" t="s">
        <v>649</v>
      </c>
      <c r="S233" s="141" t="s">
        <v>649</v>
      </c>
      <c r="T233" s="153"/>
      <c r="U233" s="149"/>
      <c r="V233" s="184" t="s">
        <v>649</v>
      </c>
      <c r="W233" s="184" t="s">
        <v>649</v>
      </c>
      <c r="X233" s="154"/>
      <c r="Y233" s="143"/>
      <c r="Z233" s="147" t="s">
        <v>649</v>
      </c>
      <c r="AA233" s="147" t="s">
        <v>649</v>
      </c>
      <c r="AB233" s="151"/>
      <c r="AC233" s="139"/>
      <c r="AD233" s="185" t="s">
        <v>649</v>
      </c>
      <c r="AE233" s="185" t="s">
        <v>649</v>
      </c>
      <c r="AF233" s="141"/>
      <c r="AG233" s="141"/>
      <c r="AH233" s="141" t="s">
        <v>649</v>
      </c>
      <c r="AI233" s="141" t="s">
        <v>649</v>
      </c>
      <c r="AJ233" s="153"/>
      <c r="AK233" s="149"/>
      <c r="AL233" s="149" t="s">
        <v>649</v>
      </c>
      <c r="AM233" s="149" t="s">
        <v>649</v>
      </c>
      <c r="AN233" s="151"/>
      <c r="AO233" s="139"/>
      <c r="AP233" s="139" t="s">
        <v>649</v>
      </c>
      <c r="AQ233" s="139" t="s">
        <v>649</v>
      </c>
      <c r="AR233" s="189">
        <v>5.45</v>
      </c>
      <c r="AS233" s="141">
        <f t="shared" si="26"/>
        <v>588.6</v>
      </c>
      <c r="AT233" s="158" t="s">
        <v>649</v>
      </c>
      <c r="AU233" s="158" t="s">
        <v>649</v>
      </c>
      <c r="AV233" s="153">
        <v>6.94</v>
      </c>
      <c r="AW233" s="149">
        <f t="shared" si="27"/>
        <v>749.5200000000001</v>
      </c>
      <c r="AX233" s="149" t="s">
        <v>649</v>
      </c>
      <c r="AY233" s="149" t="s">
        <v>649</v>
      </c>
      <c r="AZ233" s="143">
        <v>6.88</v>
      </c>
      <c r="BA233" s="143">
        <f t="shared" si="28"/>
        <v>743.04</v>
      </c>
      <c r="BB233" s="143" t="s">
        <v>649</v>
      </c>
      <c r="BC233" s="143" t="s">
        <v>649</v>
      </c>
      <c r="BD233" s="194">
        <f t="shared" si="25"/>
        <v>5.45</v>
      </c>
      <c r="BE233" s="194">
        <f t="shared" si="29"/>
        <v>588.6</v>
      </c>
      <c r="BF233" s="195" t="s">
        <v>665</v>
      </c>
    </row>
    <row r="234" spans="1:58" ht="36">
      <c r="A234" s="33" t="s">
        <v>623</v>
      </c>
      <c r="B234" s="33" t="s">
        <v>603</v>
      </c>
      <c r="C234" s="55" t="s">
        <v>604</v>
      </c>
      <c r="D234" s="33"/>
      <c r="E234" s="24"/>
      <c r="F234" s="24"/>
      <c r="G234" s="42">
        <v>32</v>
      </c>
      <c r="H234" s="19"/>
      <c r="I234" s="20"/>
      <c r="J234" s="20"/>
      <c r="K234" s="134">
        <f t="shared" si="0"/>
        <v>32</v>
      </c>
      <c r="L234" s="151"/>
      <c r="M234" s="139"/>
      <c r="N234" s="139" t="s">
        <v>649</v>
      </c>
      <c r="O234" s="139" t="s">
        <v>649</v>
      </c>
      <c r="P234" s="152"/>
      <c r="Q234" s="141"/>
      <c r="R234" s="141" t="s">
        <v>649</v>
      </c>
      <c r="S234" s="141" t="s">
        <v>649</v>
      </c>
      <c r="T234" s="153"/>
      <c r="U234" s="149"/>
      <c r="V234" s="184" t="s">
        <v>649</v>
      </c>
      <c r="W234" s="184" t="s">
        <v>649</v>
      </c>
      <c r="X234" s="154"/>
      <c r="Y234" s="143"/>
      <c r="Z234" s="147" t="s">
        <v>649</v>
      </c>
      <c r="AA234" s="147" t="s">
        <v>649</v>
      </c>
      <c r="AB234" s="151"/>
      <c r="AC234" s="139"/>
      <c r="AD234" s="185" t="s">
        <v>649</v>
      </c>
      <c r="AE234" s="185" t="s">
        <v>649</v>
      </c>
      <c r="AF234" s="141"/>
      <c r="AG234" s="141"/>
      <c r="AH234" s="141" t="s">
        <v>649</v>
      </c>
      <c r="AI234" s="141" t="s">
        <v>649</v>
      </c>
      <c r="AJ234" s="153"/>
      <c r="AK234" s="149"/>
      <c r="AL234" s="149" t="s">
        <v>649</v>
      </c>
      <c r="AM234" s="149" t="s">
        <v>649</v>
      </c>
      <c r="AN234" s="151"/>
      <c r="AO234" s="139"/>
      <c r="AP234" s="139" t="s">
        <v>649</v>
      </c>
      <c r="AQ234" s="139" t="s">
        <v>649</v>
      </c>
      <c r="AR234" s="189">
        <v>5.6</v>
      </c>
      <c r="AS234" s="141">
        <f t="shared" si="26"/>
        <v>179.2</v>
      </c>
      <c r="AT234" s="158" t="s">
        <v>649</v>
      </c>
      <c r="AU234" s="158" t="s">
        <v>649</v>
      </c>
      <c r="AV234" s="153">
        <v>7.93</v>
      </c>
      <c r="AW234" s="149">
        <f t="shared" si="27"/>
        <v>253.76</v>
      </c>
      <c r="AX234" s="149" t="s">
        <v>649</v>
      </c>
      <c r="AY234" s="149" t="s">
        <v>649</v>
      </c>
      <c r="AZ234" s="143">
        <v>7.42</v>
      </c>
      <c r="BA234" s="143">
        <f t="shared" si="28"/>
        <v>237.44</v>
      </c>
      <c r="BB234" s="143" t="s">
        <v>649</v>
      </c>
      <c r="BC234" s="143" t="s">
        <v>649</v>
      </c>
      <c r="BD234" s="194">
        <f t="shared" si="25"/>
        <v>5.6</v>
      </c>
      <c r="BE234" s="194">
        <f t="shared" si="29"/>
        <v>179.2</v>
      </c>
      <c r="BF234" s="195" t="s">
        <v>665</v>
      </c>
    </row>
    <row r="235" spans="1:58" ht="36">
      <c r="A235" s="33" t="s">
        <v>624</v>
      </c>
      <c r="B235" s="33" t="s">
        <v>603</v>
      </c>
      <c r="C235" s="55" t="s">
        <v>604</v>
      </c>
      <c r="D235" s="33"/>
      <c r="E235" s="24"/>
      <c r="F235" s="24"/>
      <c r="G235" s="42">
        <v>40</v>
      </c>
      <c r="H235" s="19"/>
      <c r="I235" s="20"/>
      <c r="J235" s="20"/>
      <c r="K235" s="134">
        <f t="shared" si="0"/>
        <v>40</v>
      </c>
      <c r="L235" s="151"/>
      <c r="M235" s="139"/>
      <c r="N235" s="139" t="s">
        <v>649</v>
      </c>
      <c r="O235" s="139" t="s">
        <v>649</v>
      </c>
      <c r="P235" s="152"/>
      <c r="Q235" s="141"/>
      <c r="R235" s="141" t="s">
        <v>649</v>
      </c>
      <c r="S235" s="141" t="s">
        <v>649</v>
      </c>
      <c r="T235" s="153"/>
      <c r="U235" s="149"/>
      <c r="V235" s="184" t="s">
        <v>649</v>
      </c>
      <c r="W235" s="184" t="s">
        <v>649</v>
      </c>
      <c r="X235" s="154"/>
      <c r="Y235" s="143"/>
      <c r="Z235" s="147" t="s">
        <v>649</v>
      </c>
      <c r="AA235" s="147" t="s">
        <v>649</v>
      </c>
      <c r="AB235" s="151"/>
      <c r="AC235" s="139"/>
      <c r="AD235" s="185" t="s">
        <v>649</v>
      </c>
      <c r="AE235" s="185" t="s">
        <v>649</v>
      </c>
      <c r="AF235" s="141"/>
      <c r="AG235" s="141"/>
      <c r="AH235" s="141" t="s">
        <v>649</v>
      </c>
      <c r="AI235" s="141" t="s">
        <v>649</v>
      </c>
      <c r="AJ235" s="153"/>
      <c r="AK235" s="149"/>
      <c r="AL235" s="149" t="s">
        <v>649</v>
      </c>
      <c r="AM235" s="149" t="s">
        <v>649</v>
      </c>
      <c r="AN235" s="151"/>
      <c r="AO235" s="139"/>
      <c r="AP235" s="139" t="s">
        <v>649</v>
      </c>
      <c r="AQ235" s="139" t="s">
        <v>649</v>
      </c>
      <c r="AR235" s="189">
        <v>3.8</v>
      </c>
      <c r="AS235" s="141">
        <f t="shared" si="26"/>
        <v>152</v>
      </c>
      <c r="AT235" s="158" t="s">
        <v>649</v>
      </c>
      <c r="AU235" s="158" t="s">
        <v>649</v>
      </c>
      <c r="AV235" s="153">
        <v>4.84</v>
      </c>
      <c r="AW235" s="149">
        <f t="shared" si="27"/>
        <v>193.6</v>
      </c>
      <c r="AX235" s="149" t="s">
        <v>649</v>
      </c>
      <c r="AY235" s="149" t="s">
        <v>649</v>
      </c>
      <c r="AZ235" s="143">
        <v>4.79</v>
      </c>
      <c r="BA235" s="143">
        <f t="shared" si="28"/>
        <v>191.6</v>
      </c>
      <c r="BB235" s="143" t="s">
        <v>649</v>
      </c>
      <c r="BC235" s="143" t="s">
        <v>649</v>
      </c>
      <c r="BD235" s="194">
        <f t="shared" si="25"/>
        <v>3.8</v>
      </c>
      <c r="BE235" s="194">
        <f t="shared" si="29"/>
        <v>152</v>
      </c>
      <c r="BF235" s="195" t="s">
        <v>665</v>
      </c>
    </row>
    <row r="236" spans="1:58" ht="36">
      <c r="A236" s="40" t="s">
        <v>625</v>
      </c>
      <c r="B236" s="47" t="s">
        <v>626</v>
      </c>
      <c r="C236" s="55" t="s">
        <v>604</v>
      </c>
      <c r="D236" s="40"/>
      <c r="E236" s="23">
        <v>24</v>
      </c>
      <c r="F236" s="23" t="s">
        <v>627</v>
      </c>
      <c r="G236" s="42">
        <v>12</v>
      </c>
      <c r="H236" s="19"/>
      <c r="I236" s="20"/>
      <c r="J236" s="20"/>
      <c r="K236" s="134">
        <f t="shared" si="0"/>
        <v>36</v>
      </c>
      <c r="L236" s="151"/>
      <c r="M236" s="139"/>
      <c r="N236" s="139" t="s">
        <v>649</v>
      </c>
      <c r="O236" s="139" t="s">
        <v>649</v>
      </c>
      <c r="P236" s="152"/>
      <c r="Q236" s="141"/>
      <c r="R236" s="141" t="s">
        <v>649</v>
      </c>
      <c r="S236" s="141" t="s">
        <v>649</v>
      </c>
      <c r="T236" s="153"/>
      <c r="U236" s="149"/>
      <c r="V236" s="184" t="s">
        <v>649</v>
      </c>
      <c r="W236" s="184" t="s">
        <v>649</v>
      </c>
      <c r="X236" s="154"/>
      <c r="Y236" s="143"/>
      <c r="Z236" s="147" t="s">
        <v>649</v>
      </c>
      <c r="AA236" s="147" t="s">
        <v>649</v>
      </c>
      <c r="AB236" s="151"/>
      <c r="AC236" s="139"/>
      <c r="AD236" s="185" t="s">
        <v>649</v>
      </c>
      <c r="AE236" s="185" t="s">
        <v>649</v>
      </c>
      <c r="AF236" s="141"/>
      <c r="AG236" s="141"/>
      <c r="AH236" s="141" t="s">
        <v>649</v>
      </c>
      <c r="AI236" s="141" t="s">
        <v>649</v>
      </c>
      <c r="AJ236" s="153"/>
      <c r="AK236" s="149"/>
      <c r="AL236" s="149" t="s">
        <v>649</v>
      </c>
      <c r="AM236" s="149" t="s">
        <v>649</v>
      </c>
      <c r="AN236" s="151"/>
      <c r="AO236" s="139"/>
      <c r="AP236" s="139" t="s">
        <v>649</v>
      </c>
      <c r="AQ236" s="139" t="s">
        <v>649</v>
      </c>
      <c r="AR236" s="152"/>
      <c r="AS236" s="141"/>
      <c r="AT236" s="158" t="s">
        <v>649</v>
      </c>
      <c r="AU236" s="158" t="s">
        <v>649</v>
      </c>
      <c r="AV236" s="189">
        <v>1.74</v>
      </c>
      <c r="AW236" s="149">
        <f t="shared" si="27"/>
        <v>62.64</v>
      </c>
      <c r="AX236" s="149" t="s">
        <v>649</v>
      </c>
      <c r="AY236" s="149" t="s">
        <v>649</v>
      </c>
      <c r="AZ236" s="143">
        <v>3.37</v>
      </c>
      <c r="BA236" s="143">
        <f t="shared" si="28"/>
        <v>121.32000000000001</v>
      </c>
      <c r="BB236" s="143" t="s">
        <v>649</v>
      </c>
      <c r="BC236" s="143" t="s">
        <v>649</v>
      </c>
      <c r="BD236" s="194">
        <f t="shared" si="25"/>
        <v>1.74</v>
      </c>
      <c r="BE236" s="194">
        <f t="shared" si="29"/>
        <v>62.64</v>
      </c>
      <c r="BF236" s="195" t="s">
        <v>650</v>
      </c>
    </row>
    <row r="237" spans="1:58" ht="36">
      <c r="A237" s="40" t="s">
        <v>628</v>
      </c>
      <c r="B237" s="47" t="s">
        <v>626</v>
      </c>
      <c r="C237" s="55" t="s">
        <v>604</v>
      </c>
      <c r="D237" s="33"/>
      <c r="E237" s="24"/>
      <c r="F237" s="24"/>
      <c r="G237" s="19"/>
      <c r="H237" s="19"/>
      <c r="I237" s="20"/>
      <c r="J237" s="20"/>
      <c r="K237" s="134">
        <f t="shared" si="0"/>
        <v>0</v>
      </c>
      <c r="L237" s="151"/>
      <c r="M237" s="139"/>
      <c r="N237" s="139" t="s">
        <v>649</v>
      </c>
      <c r="O237" s="139" t="s">
        <v>649</v>
      </c>
      <c r="P237" s="152"/>
      <c r="Q237" s="141"/>
      <c r="R237" s="141" t="s">
        <v>649</v>
      </c>
      <c r="S237" s="141" t="s">
        <v>649</v>
      </c>
      <c r="T237" s="153"/>
      <c r="U237" s="149"/>
      <c r="V237" s="184" t="s">
        <v>649</v>
      </c>
      <c r="W237" s="184" t="s">
        <v>649</v>
      </c>
      <c r="X237" s="154"/>
      <c r="Y237" s="143"/>
      <c r="Z237" s="147" t="s">
        <v>649</v>
      </c>
      <c r="AA237" s="147" t="s">
        <v>649</v>
      </c>
      <c r="AB237" s="151"/>
      <c r="AC237" s="139"/>
      <c r="AD237" s="185" t="s">
        <v>649</v>
      </c>
      <c r="AE237" s="185" t="s">
        <v>649</v>
      </c>
      <c r="AF237" s="141"/>
      <c r="AG237" s="141"/>
      <c r="AH237" s="141" t="s">
        <v>649</v>
      </c>
      <c r="AI237" s="141" t="s">
        <v>649</v>
      </c>
      <c r="AJ237" s="153"/>
      <c r="AK237" s="149"/>
      <c r="AL237" s="149" t="s">
        <v>649</v>
      </c>
      <c r="AM237" s="149" t="s">
        <v>649</v>
      </c>
      <c r="AN237" s="151"/>
      <c r="AO237" s="139"/>
      <c r="AP237" s="139" t="s">
        <v>649</v>
      </c>
      <c r="AQ237" s="139" t="s">
        <v>649</v>
      </c>
      <c r="AR237" s="152"/>
      <c r="AS237" s="141"/>
      <c r="AT237" s="158" t="s">
        <v>649</v>
      </c>
      <c r="AU237" s="158" t="s">
        <v>649</v>
      </c>
      <c r="AV237" s="153"/>
      <c r="AW237" s="149"/>
      <c r="AX237" s="149" t="s">
        <v>649</v>
      </c>
      <c r="AY237" s="149" t="s">
        <v>649</v>
      </c>
      <c r="AZ237" s="143"/>
      <c r="BA237" s="143"/>
      <c r="BB237" s="143" t="s">
        <v>649</v>
      </c>
      <c r="BC237" s="143" t="s">
        <v>649</v>
      </c>
      <c r="BD237" s="194"/>
      <c r="BE237" s="194"/>
      <c r="BF237" s="195"/>
    </row>
    <row r="238" spans="1:58" ht="36">
      <c r="A238" s="40" t="s">
        <v>629</v>
      </c>
      <c r="B238" s="47" t="s">
        <v>626</v>
      </c>
      <c r="C238" s="55" t="s">
        <v>604</v>
      </c>
      <c r="D238" s="33"/>
      <c r="E238" s="24"/>
      <c r="F238" s="24"/>
      <c r="G238" s="42">
        <v>32</v>
      </c>
      <c r="H238" s="19"/>
      <c r="I238" s="20"/>
      <c r="J238" s="20"/>
      <c r="K238" s="134">
        <f t="shared" si="0"/>
        <v>32</v>
      </c>
      <c r="L238" s="151"/>
      <c r="M238" s="139"/>
      <c r="N238" s="139" t="s">
        <v>649</v>
      </c>
      <c r="O238" s="139" t="s">
        <v>649</v>
      </c>
      <c r="P238" s="152"/>
      <c r="Q238" s="141"/>
      <c r="R238" s="141" t="s">
        <v>649</v>
      </c>
      <c r="S238" s="141" t="s">
        <v>649</v>
      </c>
      <c r="T238" s="153"/>
      <c r="U238" s="149"/>
      <c r="V238" s="184" t="s">
        <v>649</v>
      </c>
      <c r="W238" s="184" t="s">
        <v>649</v>
      </c>
      <c r="X238" s="154"/>
      <c r="Y238" s="143"/>
      <c r="Z238" s="147" t="s">
        <v>649</v>
      </c>
      <c r="AA238" s="147" t="s">
        <v>649</v>
      </c>
      <c r="AB238" s="151"/>
      <c r="AC238" s="139"/>
      <c r="AD238" s="185" t="s">
        <v>649</v>
      </c>
      <c r="AE238" s="185" t="s">
        <v>649</v>
      </c>
      <c r="AF238" s="141"/>
      <c r="AG238" s="141"/>
      <c r="AH238" s="141" t="s">
        <v>649</v>
      </c>
      <c r="AI238" s="141" t="s">
        <v>649</v>
      </c>
      <c r="AJ238" s="153"/>
      <c r="AK238" s="149"/>
      <c r="AL238" s="149" t="s">
        <v>649</v>
      </c>
      <c r="AM238" s="149" t="s">
        <v>649</v>
      </c>
      <c r="AN238" s="151"/>
      <c r="AO238" s="139"/>
      <c r="AP238" s="139" t="s">
        <v>649</v>
      </c>
      <c r="AQ238" s="139" t="s">
        <v>649</v>
      </c>
      <c r="AR238" s="152"/>
      <c r="AS238" s="141"/>
      <c r="AT238" s="158" t="s">
        <v>649</v>
      </c>
      <c r="AU238" s="158" t="s">
        <v>649</v>
      </c>
      <c r="AV238" s="189">
        <v>2.56</v>
      </c>
      <c r="AW238" s="149">
        <f t="shared" si="27"/>
        <v>81.92</v>
      </c>
      <c r="AX238" s="149" t="s">
        <v>649</v>
      </c>
      <c r="AY238" s="149" t="s">
        <v>649</v>
      </c>
      <c r="AZ238" s="143">
        <v>4.12</v>
      </c>
      <c r="BA238" s="143">
        <f t="shared" si="28"/>
        <v>131.84</v>
      </c>
      <c r="BB238" s="143" t="s">
        <v>649</v>
      </c>
      <c r="BC238" s="143" t="s">
        <v>649</v>
      </c>
      <c r="BD238" s="194">
        <f t="shared" si="25"/>
        <v>2.56</v>
      </c>
      <c r="BE238" s="194">
        <f>SUM(BD238*K238)</f>
        <v>81.92</v>
      </c>
      <c r="BF238" s="195" t="s">
        <v>650</v>
      </c>
    </row>
    <row r="239" spans="1:58" ht="36">
      <c r="A239" s="40" t="s">
        <v>630</v>
      </c>
      <c r="B239" s="47" t="s">
        <v>626</v>
      </c>
      <c r="C239" s="55" t="s">
        <v>604</v>
      </c>
      <c r="D239" s="33"/>
      <c r="E239" s="24"/>
      <c r="F239" s="24"/>
      <c r="G239" s="42">
        <v>136</v>
      </c>
      <c r="H239" s="19"/>
      <c r="I239" s="20"/>
      <c r="J239" s="20"/>
      <c r="K239" s="134">
        <f t="shared" si="0"/>
        <v>136</v>
      </c>
      <c r="L239" s="151"/>
      <c r="M239" s="139"/>
      <c r="N239" s="139" t="s">
        <v>649</v>
      </c>
      <c r="O239" s="139" t="s">
        <v>649</v>
      </c>
      <c r="P239" s="152"/>
      <c r="Q239" s="141"/>
      <c r="R239" s="141" t="s">
        <v>649</v>
      </c>
      <c r="S239" s="141" t="s">
        <v>649</v>
      </c>
      <c r="T239" s="153"/>
      <c r="U239" s="149"/>
      <c r="V239" s="184" t="s">
        <v>649</v>
      </c>
      <c r="W239" s="184" t="s">
        <v>649</v>
      </c>
      <c r="X239" s="154"/>
      <c r="Y239" s="143"/>
      <c r="Z239" s="147" t="s">
        <v>649</v>
      </c>
      <c r="AA239" s="147" t="s">
        <v>649</v>
      </c>
      <c r="AB239" s="151"/>
      <c r="AC239" s="139"/>
      <c r="AD239" s="185" t="s">
        <v>649</v>
      </c>
      <c r="AE239" s="185" t="s">
        <v>649</v>
      </c>
      <c r="AF239" s="141"/>
      <c r="AG239" s="141"/>
      <c r="AH239" s="141" t="s">
        <v>649</v>
      </c>
      <c r="AI239" s="141" t="s">
        <v>649</v>
      </c>
      <c r="AJ239" s="153"/>
      <c r="AK239" s="149"/>
      <c r="AL239" s="149" t="s">
        <v>649</v>
      </c>
      <c r="AM239" s="149" t="s">
        <v>649</v>
      </c>
      <c r="AN239" s="151"/>
      <c r="AO239" s="139"/>
      <c r="AP239" s="139" t="s">
        <v>649</v>
      </c>
      <c r="AQ239" s="139" t="s">
        <v>649</v>
      </c>
      <c r="AR239" s="152"/>
      <c r="AS239" s="141"/>
      <c r="AT239" s="158" t="s">
        <v>649</v>
      </c>
      <c r="AU239" s="158" t="s">
        <v>649</v>
      </c>
      <c r="AV239" s="189">
        <v>1.74</v>
      </c>
      <c r="AW239" s="149">
        <f t="shared" si="27"/>
        <v>236.64</v>
      </c>
      <c r="AX239" s="149" t="s">
        <v>649</v>
      </c>
      <c r="AY239" s="149" t="s">
        <v>649</v>
      </c>
      <c r="AZ239" s="143">
        <v>2.75</v>
      </c>
      <c r="BA239" s="143">
        <f t="shared" si="28"/>
        <v>374</v>
      </c>
      <c r="BB239" s="143" t="s">
        <v>649</v>
      </c>
      <c r="BC239" s="143" t="s">
        <v>649</v>
      </c>
      <c r="BD239" s="194">
        <f t="shared" si="25"/>
        <v>1.74</v>
      </c>
      <c r="BE239" s="194">
        <f>SUM(BD239*K239)</f>
        <v>236.64</v>
      </c>
      <c r="BF239" s="195" t="s">
        <v>650</v>
      </c>
    </row>
    <row r="240" spans="1:58" ht="72">
      <c r="A240" s="40" t="s">
        <v>631</v>
      </c>
      <c r="B240" s="47" t="s">
        <v>632</v>
      </c>
      <c r="C240" s="55" t="s">
        <v>604</v>
      </c>
      <c r="D240" s="40" t="s">
        <v>633</v>
      </c>
      <c r="E240" s="23">
        <v>44</v>
      </c>
      <c r="F240" s="117" t="s">
        <v>627</v>
      </c>
      <c r="G240" s="42">
        <v>36</v>
      </c>
      <c r="H240" s="19"/>
      <c r="I240" s="20"/>
      <c r="J240" s="20"/>
      <c r="K240" s="134">
        <f t="shared" si="0"/>
        <v>80</v>
      </c>
      <c r="L240" s="151"/>
      <c r="M240" s="139"/>
      <c r="N240" s="139" t="s">
        <v>649</v>
      </c>
      <c r="O240" s="139" t="s">
        <v>649</v>
      </c>
      <c r="P240" s="152"/>
      <c r="Q240" s="141"/>
      <c r="R240" s="141" t="s">
        <v>649</v>
      </c>
      <c r="S240" s="141" t="s">
        <v>649</v>
      </c>
      <c r="T240" s="153"/>
      <c r="U240" s="149"/>
      <c r="V240" s="184" t="s">
        <v>649</v>
      </c>
      <c r="W240" s="184" t="s">
        <v>649</v>
      </c>
      <c r="X240" s="154"/>
      <c r="Y240" s="143"/>
      <c r="Z240" s="147" t="s">
        <v>649</v>
      </c>
      <c r="AA240" s="147" t="s">
        <v>649</v>
      </c>
      <c r="AB240" s="151"/>
      <c r="AC240" s="139"/>
      <c r="AD240" s="185" t="s">
        <v>649</v>
      </c>
      <c r="AE240" s="185" t="s">
        <v>649</v>
      </c>
      <c r="AF240" s="141"/>
      <c r="AG240" s="141"/>
      <c r="AH240" s="141" t="s">
        <v>649</v>
      </c>
      <c r="AI240" s="141" t="s">
        <v>649</v>
      </c>
      <c r="AJ240" s="153"/>
      <c r="AK240" s="149"/>
      <c r="AL240" s="149" t="s">
        <v>649</v>
      </c>
      <c r="AM240" s="149" t="s">
        <v>649</v>
      </c>
      <c r="AN240" s="151"/>
      <c r="AO240" s="139"/>
      <c r="AP240" s="139" t="s">
        <v>649</v>
      </c>
      <c r="AQ240" s="139" t="s">
        <v>649</v>
      </c>
      <c r="AR240" s="152"/>
      <c r="AS240" s="141"/>
      <c r="AT240" s="158" t="s">
        <v>649</v>
      </c>
      <c r="AU240" s="158" t="s">
        <v>649</v>
      </c>
      <c r="AV240" s="189">
        <v>1.27</v>
      </c>
      <c r="AW240" s="149">
        <f t="shared" si="27"/>
        <v>101.6</v>
      </c>
      <c r="AX240" s="149" t="s">
        <v>649</v>
      </c>
      <c r="AY240" s="149" t="s">
        <v>649</v>
      </c>
      <c r="AZ240" s="143">
        <v>3.68</v>
      </c>
      <c r="BA240" s="143">
        <f t="shared" si="28"/>
        <v>294.40000000000003</v>
      </c>
      <c r="BB240" s="143" t="s">
        <v>649</v>
      </c>
      <c r="BC240" s="143" t="s">
        <v>649</v>
      </c>
      <c r="BD240" s="194">
        <f t="shared" si="25"/>
        <v>1.27</v>
      </c>
      <c r="BE240" s="194">
        <f>SUM(BD240*K240)</f>
        <v>101.6</v>
      </c>
      <c r="BF240" s="195" t="s">
        <v>650</v>
      </c>
    </row>
    <row r="241" spans="1:58" ht="36">
      <c r="A241" s="33" t="s">
        <v>634</v>
      </c>
      <c r="B241" s="47" t="s">
        <v>626</v>
      </c>
      <c r="C241" s="55" t="s">
        <v>604</v>
      </c>
      <c r="D241" s="33"/>
      <c r="E241" s="23">
        <v>0</v>
      </c>
      <c r="F241" s="24"/>
      <c r="G241" s="42">
        <v>48</v>
      </c>
      <c r="H241" s="19"/>
      <c r="I241" s="20"/>
      <c r="J241" s="20"/>
      <c r="K241" s="134">
        <f t="shared" si="0"/>
        <v>48</v>
      </c>
      <c r="L241" s="151"/>
      <c r="M241" s="139"/>
      <c r="N241" s="139" t="s">
        <v>649</v>
      </c>
      <c r="O241" s="139" t="s">
        <v>649</v>
      </c>
      <c r="P241" s="152"/>
      <c r="Q241" s="141"/>
      <c r="R241" s="141" t="s">
        <v>649</v>
      </c>
      <c r="S241" s="141" t="s">
        <v>649</v>
      </c>
      <c r="T241" s="153"/>
      <c r="U241" s="149"/>
      <c r="V241" s="184" t="s">
        <v>649</v>
      </c>
      <c r="W241" s="184" t="s">
        <v>649</v>
      </c>
      <c r="X241" s="154"/>
      <c r="Y241" s="143"/>
      <c r="Z241" s="147" t="s">
        <v>649</v>
      </c>
      <c r="AA241" s="147" t="s">
        <v>649</v>
      </c>
      <c r="AB241" s="151"/>
      <c r="AC241" s="139"/>
      <c r="AD241" s="185" t="s">
        <v>649</v>
      </c>
      <c r="AE241" s="185" t="s">
        <v>649</v>
      </c>
      <c r="AF241" s="141"/>
      <c r="AG241" s="141"/>
      <c r="AH241" s="141" t="s">
        <v>649</v>
      </c>
      <c r="AI241" s="141" t="s">
        <v>649</v>
      </c>
      <c r="AJ241" s="153"/>
      <c r="AK241" s="149"/>
      <c r="AL241" s="149" t="s">
        <v>649</v>
      </c>
      <c r="AM241" s="149" t="s">
        <v>649</v>
      </c>
      <c r="AN241" s="151"/>
      <c r="AO241" s="139"/>
      <c r="AP241" s="139" t="s">
        <v>649</v>
      </c>
      <c r="AQ241" s="139" t="s">
        <v>649</v>
      </c>
      <c r="AR241" s="152"/>
      <c r="AS241" s="141"/>
      <c r="AT241" s="158" t="s">
        <v>649</v>
      </c>
      <c r="AU241" s="158" t="s">
        <v>649</v>
      </c>
      <c r="AV241" s="189">
        <v>2.38</v>
      </c>
      <c r="AW241" s="149">
        <f t="shared" si="27"/>
        <v>114.24</v>
      </c>
      <c r="AX241" s="149" t="s">
        <v>649</v>
      </c>
      <c r="AY241" s="149" t="s">
        <v>649</v>
      </c>
      <c r="AZ241" s="143">
        <v>2.75</v>
      </c>
      <c r="BA241" s="143">
        <f t="shared" si="28"/>
        <v>132</v>
      </c>
      <c r="BB241" s="143" t="s">
        <v>649</v>
      </c>
      <c r="BC241" s="143" t="s">
        <v>649</v>
      </c>
      <c r="BD241" s="194">
        <f t="shared" si="25"/>
        <v>2.38</v>
      </c>
      <c r="BE241" s="194">
        <f>SUM(BD241*K241)</f>
        <v>114.24</v>
      </c>
      <c r="BF241" s="195" t="s">
        <v>650</v>
      </c>
    </row>
    <row r="242" spans="1:58" ht="36">
      <c r="A242" s="33" t="s">
        <v>635</v>
      </c>
      <c r="B242" s="33" t="s">
        <v>636</v>
      </c>
      <c r="C242" s="55" t="s">
        <v>604</v>
      </c>
      <c r="D242" s="33"/>
      <c r="E242" s="24"/>
      <c r="F242" s="24"/>
      <c r="G242" s="19"/>
      <c r="H242" s="19"/>
      <c r="I242" s="20"/>
      <c r="J242" s="20"/>
      <c r="K242" s="134">
        <f t="shared" si="0"/>
        <v>0</v>
      </c>
      <c r="L242" s="151"/>
      <c r="M242" s="139"/>
      <c r="N242" s="139" t="s">
        <v>649</v>
      </c>
      <c r="O242" s="139" t="s">
        <v>649</v>
      </c>
      <c r="P242" s="152"/>
      <c r="Q242" s="141"/>
      <c r="R242" s="141" t="s">
        <v>649</v>
      </c>
      <c r="S242" s="141" t="s">
        <v>649</v>
      </c>
      <c r="T242" s="153"/>
      <c r="U242" s="149"/>
      <c r="V242" s="184" t="s">
        <v>649</v>
      </c>
      <c r="W242" s="184" t="s">
        <v>649</v>
      </c>
      <c r="X242" s="154"/>
      <c r="Y242" s="143"/>
      <c r="Z242" s="147" t="s">
        <v>649</v>
      </c>
      <c r="AA242" s="147" t="s">
        <v>649</v>
      </c>
      <c r="AB242" s="151"/>
      <c r="AC242" s="139"/>
      <c r="AD242" s="185" t="s">
        <v>649</v>
      </c>
      <c r="AE242" s="185" t="s">
        <v>649</v>
      </c>
      <c r="AF242" s="141"/>
      <c r="AG242" s="141"/>
      <c r="AH242" s="141" t="s">
        <v>649</v>
      </c>
      <c r="AI242" s="141" t="s">
        <v>649</v>
      </c>
      <c r="AJ242" s="153"/>
      <c r="AK242" s="149"/>
      <c r="AL242" s="149" t="s">
        <v>649</v>
      </c>
      <c r="AM242" s="149" t="s">
        <v>649</v>
      </c>
      <c r="AN242" s="151"/>
      <c r="AO242" s="139"/>
      <c r="AP242" s="139" t="s">
        <v>649</v>
      </c>
      <c r="AQ242" s="139" t="s">
        <v>649</v>
      </c>
      <c r="AR242" s="152"/>
      <c r="AS242" s="141"/>
      <c r="AT242" s="158" t="s">
        <v>649</v>
      </c>
      <c r="AU242" s="158" t="s">
        <v>649</v>
      </c>
      <c r="AV242" s="153"/>
      <c r="AW242" s="149"/>
      <c r="AX242" s="149" t="s">
        <v>649</v>
      </c>
      <c r="AY242" s="149" t="s">
        <v>649</v>
      </c>
      <c r="AZ242" s="143"/>
      <c r="BA242" s="143"/>
      <c r="BB242" s="143" t="s">
        <v>649</v>
      </c>
      <c r="BC242" s="143" t="s">
        <v>649</v>
      </c>
      <c r="BD242" s="194"/>
      <c r="BE242" s="194"/>
      <c r="BF242" s="195"/>
    </row>
    <row r="243" spans="1:58" ht="36">
      <c r="A243" s="33" t="s">
        <v>637</v>
      </c>
      <c r="B243" s="33" t="s">
        <v>636</v>
      </c>
      <c r="C243" s="55" t="s">
        <v>604</v>
      </c>
      <c r="D243" s="33"/>
      <c r="E243" s="23">
        <v>48</v>
      </c>
      <c r="F243" s="24"/>
      <c r="G243" s="19"/>
      <c r="H243" s="19"/>
      <c r="I243" s="20"/>
      <c r="J243" s="20"/>
      <c r="K243" s="134">
        <f t="shared" si="0"/>
        <v>48</v>
      </c>
      <c r="L243" s="151"/>
      <c r="M243" s="139"/>
      <c r="N243" s="139" t="s">
        <v>649</v>
      </c>
      <c r="O243" s="139" t="s">
        <v>649</v>
      </c>
      <c r="P243" s="152"/>
      <c r="Q243" s="141"/>
      <c r="R243" s="141" t="s">
        <v>649</v>
      </c>
      <c r="S243" s="141" t="s">
        <v>649</v>
      </c>
      <c r="T243" s="153"/>
      <c r="U243" s="149"/>
      <c r="V243" s="184" t="s">
        <v>649</v>
      </c>
      <c r="W243" s="184" t="s">
        <v>649</v>
      </c>
      <c r="X243" s="154"/>
      <c r="Y243" s="143"/>
      <c r="Z243" s="147" t="s">
        <v>649</v>
      </c>
      <c r="AA243" s="147" t="s">
        <v>649</v>
      </c>
      <c r="AB243" s="151"/>
      <c r="AC243" s="139"/>
      <c r="AD243" s="185" t="s">
        <v>649</v>
      </c>
      <c r="AE243" s="185" t="s">
        <v>649</v>
      </c>
      <c r="AF243" s="141"/>
      <c r="AG243" s="141"/>
      <c r="AH243" s="141" t="s">
        <v>649</v>
      </c>
      <c r="AI243" s="141" t="s">
        <v>649</v>
      </c>
      <c r="AJ243" s="153"/>
      <c r="AK243" s="149"/>
      <c r="AL243" s="149" t="s">
        <v>649</v>
      </c>
      <c r="AM243" s="149" t="s">
        <v>649</v>
      </c>
      <c r="AN243" s="151"/>
      <c r="AO243" s="139"/>
      <c r="AP243" s="139" t="s">
        <v>649</v>
      </c>
      <c r="AQ243" s="139" t="s">
        <v>649</v>
      </c>
      <c r="AR243" s="189">
        <v>5.65</v>
      </c>
      <c r="AS243" s="141">
        <f t="shared" si="26"/>
        <v>271.20000000000005</v>
      </c>
      <c r="AT243" s="158" t="s">
        <v>649</v>
      </c>
      <c r="AU243" s="158" t="s">
        <v>649</v>
      </c>
      <c r="AV243" s="153">
        <v>7.3</v>
      </c>
      <c r="AW243" s="149">
        <f t="shared" si="27"/>
        <v>350.4</v>
      </c>
      <c r="AX243" s="149" t="s">
        <v>649</v>
      </c>
      <c r="AY243" s="149" t="s">
        <v>649</v>
      </c>
      <c r="AZ243" s="143">
        <v>12.38</v>
      </c>
      <c r="BA243" s="143">
        <f t="shared" si="28"/>
        <v>594.24</v>
      </c>
      <c r="BB243" s="143" t="s">
        <v>649</v>
      </c>
      <c r="BC243" s="143" t="s">
        <v>649</v>
      </c>
      <c r="BD243" s="194">
        <f t="shared" si="25"/>
        <v>5.65</v>
      </c>
      <c r="BE243" s="194">
        <f>SUM(BD243*K243)</f>
        <v>271.20000000000005</v>
      </c>
      <c r="BF243" s="195" t="s">
        <v>665</v>
      </c>
    </row>
    <row r="244" spans="1:58" ht="36">
      <c r="A244" s="33" t="s">
        <v>638</v>
      </c>
      <c r="B244" s="33" t="s">
        <v>636</v>
      </c>
      <c r="C244" s="55" t="s">
        <v>604</v>
      </c>
      <c r="D244" s="33"/>
      <c r="E244" s="23">
        <v>48</v>
      </c>
      <c r="F244" s="24"/>
      <c r="G244" s="19"/>
      <c r="H244" s="19"/>
      <c r="I244" s="20"/>
      <c r="J244" s="20"/>
      <c r="K244" s="134">
        <f t="shared" si="0"/>
        <v>48</v>
      </c>
      <c r="L244" s="151"/>
      <c r="M244" s="139"/>
      <c r="N244" s="139" t="s">
        <v>649</v>
      </c>
      <c r="O244" s="139" t="s">
        <v>649</v>
      </c>
      <c r="P244" s="152"/>
      <c r="Q244" s="141"/>
      <c r="R244" s="141" t="s">
        <v>649</v>
      </c>
      <c r="S244" s="141" t="s">
        <v>649</v>
      </c>
      <c r="T244" s="153"/>
      <c r="U244" s="149"/>
      <c r="V244" s="184" t="s">
        <v>649</v>
      </c>
      <c r="W244" s="184" t="s">
        <v>649</v>
      </c>
      <c r="X244" s="154"/>
      <c r="Y244" s="143"/>
      <c r="Z244" s="147" t="s">
        <v>649</v>
      </c>
      <c r="AA244" s="147" t="s">
        <v>649</v>
      </c>
      <c r="AB244" s="151"/>
      <c r="AC244" s="139"/>
      <c r="AD244" s="185" t="s">
        <v>649</v>
      </c>
      <c r="AE244" s="185" t="s">
        <v>649</v>
      </c>
      <c r="AF244" s="141"/>
      <c r="AG244" s="141"/>
      <c r="AH244" s="141" t="s">
        <v>649</v>
      </c>
      <c r="AI244" s="141" t="s">
        <v>649</v>
      </c>
      <c r="AJ244" s="153"/>
      <c r="AK244" s="149"/>
      <c r="AL244" s="149" t="s">
        <v>649</v>
      </c>
      <c r="AM244" s="149" t="s">
        <v>649</v>
      </c>
      <c r="AN244" s="151"/>
      <c r="AO244" s="139"/>
      <c r="AP244" s="139" t="s">
        <v>649</v>
      </c>
      <c r="AQ244" s="139" t="s">
        <v>649</v>
      </c>
      <c r="AR244" s="152">
        <v>11.45</v>
      </c>
      <c r="AS244" s="141">
        <f t="shared" si="26"/>
        <v>549.59999999999991</v>
      </c>
      <c r="AT244" s="158" t="s">
        <v>649</v>
      </c>
      <c r="AU244" s="158" t="s">
        <v>649</v>
      </c>
      <c r="AV244" s="189">
        <v>7.49</v>
      </c>
      <c r="AW244" s="149">
        <f t="shared" si="27"/>
        <v>359.52</v>
      </c>
      <c r="AX244" s="149" t="s">
        <v>649</v>
      </c>
      <c r="AY244" s="149" t="s">
        <v>649</v>
      </c>
      <c r="AZ244" s="143">
        <v>11.11</v>
      </c>
      <c r="BA244" s="143">
        <f t="shared" si="28"/>
        <v>533.28</v>
      </c>
      <c r="BB244" s="143" t="s">
        <v>649</v>
      </c>
      <c r="BC244" s="143" t="s">
        <v>649</v>
      </c>
      <c r="BD244" s="194">
        <f t="shared" si="25"/>
        <v>7.49</v>
      </c>
      <c r="BE244" s="194">
        <f>SUM(BD244*K244)</f>
        <v>359.52</v>
      </c>
      <c r="BF244" s="195" t="s">
        <v>650</v>
      </c>
    </row>
    <row r="245" spans="1:58" ht="36">
      <c r="A245" s="33" t="s">
        <v>639</v>
      </c>
      <c r="B245" s="33" t="s">
        <v>636</v>
      </c>
      <c r="C245" s="55" t="s">
        <v>604</v>
      </c>
      <c r="D245" s="33"/>
      <c r="E245" s="24"/>
      <c r="F245" s="24"/>
      <c r="G245" s="19"/>
      <c r="H245" s="19"/>
      <c r="I245" s="20"/>
      <c r="J245" s="20"/>
      <c r="K245" s="134">
        <f t="shared" si="0"/>
        <v>0</v>
      </c>
      <c r="L245" s="151"/>
      <c r="M245" s="139"/>
      <c r="N245" s="139" t="s">
        <v>649</v>
      </c>
      <c r="O245" s="139" t="s">
        <v>649</v>
      </c>
      <c r="P245" s="152"/>
      <c r="Q245" s="141"/>
      <c r="R245" s="141" t="s">
        <v>649</v>
      </c>
      <c r="S245" s="141" t="s">
        <v>649</v>
      </c>
      <c r="T245" s="153"/>
      <c r="U245" s="149"/>
      <c r="V245" s="184" t="s">
        <v>649</v>
      </c>
      <c r="W245" s="184" t="s">
        <v>649</v>
      </c>
      <c r="X245" s="154"/>
      <c r="Y245" s="143"/>
      <c r="Z245" s="147" t="s">
        <v>649</v>
      </c>
      <c r="AA245" s="147" t="s">
        <v>649</v>
      </c>
      <c r="AB245" s="151"/>
      <c r="AC245" s="139"/>
      <c r="AD245" s="185" t="s">
        <v>649</v>
      </c>
      <c r="AE245" s="185" t="s">
        <v>649</v>
      </c>
      <c r="AF245" s="141"/>
      <c r="AG245" s="141"/>
      <c r="AH245" s="141" t="s">
        <v>649</v>
      </c>
      <c r="AI245" s="141" t="s">
        <v>649</v>
      </c>
      <c r="AJ245" s="153"/>
      <c r="AK245" s="149"/>
      <c r="AL245" s="149" t="s">
        <v>649</v>
      </c>
      <c r="AM245" s="149" t="s">
        <v>649</v>
      </c>
      <c r="AN245" s="151"/>
      <c r="AO245" s="139"/>
      <c r="AP245" s="139" t="s">
        <v>649</v>
      </c>
      <c r="AQ245" s="139" t="s">
        <v>649</v>
      </c>
      <c r="AR245" s="152"/>
      <c r="AS245" s="141"/>
      <c r="AT245" s="158" t="s">
        <v>649</v>
      </c>
      <c r="AU245" s="158" t="s">
        <v>649</v>
      </c>
      <c r="AV245" s="153"/>
      <c r="AW245" s="149"/>
      <c r="AX245" s="149" t="s">
        <v>649</v>
      </c>
      <c r="AY245" s="149" t="s">
        <v>649</v>
      </c>
      <c r="AZ245" s="143"/>
      <c r="BA245" s="143"/>
      <c r="BB245" s="143" t="s">
        <v>649</v>
      </c>
      <c r="BC245" s="143" t="s">
        <v>649</v>
      </c>
      <c r="BD245" s="194"/>
      <c r="BE245" s="194"/>
      <c r="BF245" s="195"/>
    </row>
    <row r="246" spans="1:58" ht="36">
      <c r="A246" s="33" t="s">
        <v>640</v>
      </c>
      <c r="B246" s="33" t="s">
        <v>636</v>
      </c>
      <c r="C246" s="55" t="s">
        <v>604</v>
      </c>
      <c r="D246" s="33"/>
      <c r="E246" s="24"/>
      <c r="F246" s="24"/>
      <c r="G246" s="19"/>
      <c r="H246" s="19"/>
      <c r="I246" s="20"/>
      <c r="J246" s="20"/>
      <c r="K246" s="134">
        <f t="shared" si="0"/>
        <v>0</v>
      </c>
      <c r="L246" s="151"/>
      <c r="M246" s="139"/>
      <c r="N246" s="139" t="s">
        <v>649</v>
      </c>
      <c r="O246" s="139" t="s">
        <v>649</v>
      </c>
      <c r="P246" s="152"/>
      <c r="Q246" s="141"/>
      <c r="R246" s="141" t="s">
        <v>649</v>
      </c>
      <c r="S246" s="141" t="s">
        <v>649</v>
      </c>
      <c r="T246" s="153"/>
      <c r="U246" s="149"/>
      <c r="V246" s="184" t="s">
        <v>649</v>
      </c>
      <c r="W246" s="184" t="s">
        <v>649</v>
      </c>
      <c r="X246" s="154"/>
      <c r="Y246" s="143"/>
      <c r="Z246" s="147" t="s">
        <v>649</v>
      </c>
      <c r="AA246" s="147" t="s">
        <v>649</v>
      </c>
      <c r="AB246" s="151"/>
      <c r="AC246" s="139"/>
      <c r="AD246" s="185" t="s">
        <v>649</v>
      </c>
      <c r="AE246" s="185" t="s">
        <v>649</v>
      </c>
      <c r="AF246" s="141"/>
      <c r="AG246" s="141"/>
      <c r="AH246" s="141" t="s">
        <v>649</v>
      </c>
      <c r="AI246" s="141" t="s">
        <v>649</v>
      </c>
      <c r="AJ246" s="153"/>
      <c r="AK246" s="149"/>
      <c r="AL246" s="149" t="s">
        <v>649</v>
      </c>
      <c r="AM246" s="149" t="s">
        <v>649</v>
      </c>
      <c r="AN246" s="151"/>
      <c r="AO246" s="139"/>
      <c r="AP246" s="139" t="s">
        <v>649</v>
      </c>
      <c r="AQ246" s="139" t="s">
        <v>649</v>
      </c>
      <c r="AR246" s="152"/>
      <c r="AS246" s="141"/>
      <c r="AT246" s="158" t="s">
        <v>649</v>
      </c>
      <c r="AU246" s="158" t="s">
        <v>649</v>
      </c>
      <c r="AV246" s="153"/>
      <c r="AW246" s="149"/>
      <c r="AX246" s="149" t="s">
        <v>649</v>
      </c>
      <c r="AY246" s="149" t="s">
        <v>649</v>
      </c>
      <c r="AZ246" s="143"/>
      <c r="BA246" s="143"/>
      <c r="BB246" s="143" t="s">
        <v>649</v>
      </c>
      <c r="BC246" s="143" t="s">
        <v>649</v>
      </c>
      <c r="BD246" s="194"/>
      <c r="BE246" s="194"/>
      <c r="BF246" s="195"/>
    </row>
    <row r="247" spans="1:58" ht="36">
      <c r="A247" s="33" t="s">
        <v>641</v>
      </c>
      <c r="B247" s="33" t="s">
        <v>636</v>
      </c>
      <c r="C247" s="55" t="s">
        <v>604</v>
      </c>
      <c r="D247" s="33"/>
      <c r="E247" s="23">
        <v>48</v>
      </c>
      <c r="F247" s="24"/>
      <c r="G247" s="19"/>
      <c r="H247" s="19"/>
      <c r="I247" s="20"/>
      <c r="J247" s="20"/>
      <c r="K247" s="134">
        <f t="shared" si="0"/>
        <v>48</v>
      </c>
      <c r="L247" s="151"/>
      <c r="M247" s="139"/>
      <c r="N247" s="139" t="s">
        <v>649</v>
      </c>
      <c r="O247" s="139" t="s">
        <v>649</v>
      </c>
      <c r="P247" s="152"/>
      <c r="Q247" s="141"/>
      <c r="R247" s="141" t="s">
        <v>649</v>
      </c>
      <c r="S247" s="141" t="s">
        <v>649</v>
      </c>
      <c r="T247" s="153"/>
      <c r="U247" s="149"/>
      <c r="V247" s="184" t="s">
        <v>649</v>
      </c>
      <c r="W247" s="184" t="s">
        <v>649</v>
      </c>
      <c r="X247" s="154"/>
      <c r="Y247" s="143"/>
      <c r="Z247" s="147" t="s">
        <v>649</v>
      </c>
      <c r="AA247" s="147" t="s">
        <v>649</v>
      </c>
      <c r="AB247" s="151"/>
      <c r="AC247" s="139"/>
      <c r="AD247" s="185" t="s">
        <v>649</v>
      </c>
      <c r="AE247" s="185" t="s">
        <v>649</v>
      </c>
      <c r="AF247" s="141"/>
      <c r="AG247" s="141"/>
      <c r="AH247" s="141" t="s">
        <v>649</v>
      </c>
      <c r="AI247" s="141" t="s">
        <v>649</v>
      </c>
      <c r="AJ247" s="153"/>
      <c r="AK247" s="149"/>
      <c r="AL247" s="149" t="s">
        <v>649</v>
      </c>
      <c r="AM247" s="149" t="s">
        <v>649</v>
      </c>
      <c r="AN247" s="151"/>
      <c r="AO247" s="139"/>
      <c r="AP247" s="139" t="s">
        <v>649</v>
      </c>
      <c r="AQ247" s="139" t="s">
        <v>649</v>
      </c>
      <c r="AR247" s="152">
        <v>12.45</v>
      </c>
      <c r="AS247" s="141">
        <f t="shared" si="26"/>
        <v>597.59999999999991</v>
      </c>
      <c r="AT247" s="158" t="s">
        <v>649</v>
      </c>
      <c r="AU247" s="158" t="s">
        <v>649</v>
      </c>
      <c r="AV247" s="189">
        <v>10.64</v>
      </c>
      <c r="AW247" s="149">
        <f t="shared" si="27"/>
        <v>510.72</v>
      </c>
      <c r="AX247" s="149" t="s">
        <v>649</v>
      </c>
      <c r="AY247" s="149" t="s">
        <v>649</v>
      </c>
      <c r="AZ247" s="143">
        <v>16.32</v>
      </c>
      <c r="BA247" s="143">
        <f t="shared" si="28"/>
        <v>783.36</v>
      </c>
      <c r="BB247" s="143" t="s">
        <v>649</v>
      </c>
      <c r="BC247" s="143" t="s">
        <v>649</v>
      </c>
      <c r="BD247" s="194">
        <f t="shared" si="25"/>
        <v>10.64</v>
      </c>
      <c r="BE247" s="194">
        <f>SUM(BD247*K247)</f>
        <v>510.72</v>
      </c>
      <c r="BF247" s="195" t="s">
        <v>650</v>
      </c>
    </row>
    <row r="248" spans="1:58" ht="36">
      <c r="A248" s="175" t="s">
        <v>642</v>
      </c>
      <c r="B248" s="160" t="s">
        <v>636</v>
      </c>
      <c r="C248" s="161" t="s">
        <v>604</v>
      </c>
      <c r="D248" s="160"/>
      <c r="E248" s="162"/>
      <c r="F248" s="162"/>
      <c r="G248" s="163"/>
      <c r="H248" s="163"/>
      <c r="I248" s="164"/>
      <c r="J248" s="164"/>
      <c r="K248" s="165">
        <f t="shared" si="0"/>
        <v>0</v>
      </c>
      <c r="L248" s="166"/>
      <c r="M248" s="139"/>
      <c r="N248" s="139" t="s">
        <v>649</v>
      </c>
      <c r="O248" s="139" t="s">
        <v>649</v>
      </c>
      <c r="P248" s="167"/>
      <c r="Q248" s="141"/>
      <c r="R248" s="168" t="s">
        <v>649</v>
      </c>
      <c r="S248" s="168" t="s">
        <v>649</v>
      </c>
      <c r="T248" s="169"/>
      <c r="U248" s="149"/>
      <c r="V248" s="184" t="s">
        <v>649</v>
      </c>
      <c r="W248" s="184" t="s">
        <v>649</v>
      </c>
      <c r="X248" s="171"/>
      <c r="Y248" s="143"/>
      <c r="Z248" s="172" t="s">
        <v>649</v>
      </c>
      <c r="AA248" s="172" t="s">
        <v>649</v>
      </c>
      <c r="AB248" s="166"/>
      <c r="AC248" s="139"/>
      <c r="AD248" s="185" t="s">
        <v>649</v>
      </c>
      <c r="AE248" s="185" t="s">
        <v>649</v>
      </c>
      <c r="AF248" s="168"/>
      <c r="AG248" s="168"/>
      <c r="AH248" s="141" t="s">
        <v>649</v>
      </c>
      <c r="AI248" s="141" t="s">
        <v>649</v>
      </c>
      <c r="AJ248" s="169"/>
      <c r="AK248" s="149"/>
      <c r="AL248" s="149" t="s">
        <v>649</v>
      </c>
      <c r="AM248" s="149" t="s">
        <v>649</v>
      </c>
      <c r="AN248" s="166"/>
      <c r="AO248" s="139"/>
      <c r="AP248" s="139" t="s">
        <v>649</v>
      </c>
      <c r="AQ248" s="139" t="s">
        <v>649</v>
      </c>
      <c r="AR248" s="167"/>
      <c r="AS248" s="168"/>
      <c r="AT248" s="173" t="s">
        <v>649</v>
      </c>
      <c r="AU248" s="173" t="s">
        <v>649</v>
      </c>
      <c r="AV248" s="169"/>
      <c r="AW248" s="149"/>
      <c r="AX248" s="170" t="s">
        <v>649</v>
      </c>
      <c r="AY248" s="170" t="s">
        <v>649</v>
      </c>
      <c r="AZ248" s="143"/>
      <c r="BA248" s="143"/>
      <c r="BB248" s="143" t="s">
        <v>649</v>
      </c>
      <c r="BC248" s="143" t="s">
        <v>649</v>
      </c>
      <c r="BD248" s="194"/>
      <c r="BE248" s="194"/>
      <c r="BF248" s="195"/>
    </row>
    <row r="249" spans="1:58" ht="36">
      <c r="A249" s="176" t="s">
        <v>643</v>
      </c>
      <c r="B249" s="176" t="s">
        <v>636</v>
      </c>
      <c r="C249" s="177" t="s">
        <v>604</v>
      </c>
      <c r="D249" s="176"/>
      <c r="E249" s="178"/>
      <c r="F249" s="178"/>
      <c r="G249" s="179"/>
      <c r="H249" s="179"/>
      <c r="I249" s="180"/>
      <c r="J249" s="180"/>
      <c r="K249" s="174">
        <f t="shared" si="0"/>
        <v>0</v>
      </c>
      <c r="L249" s="151"/>
      <c r="M249" s="139"/>
      <c r="N249" s="139" t="s">
        <v>649</v>
      </c>
      <c r="O249" s="139" t="s">
        <v>649</v>
      </c>
      <c r="P249" s="152"/>
      <c r="Q249" s="141"/>
      <c r="R249" s="141" t="s">
        <v>649</v>
      </c>
      <c r="S249" s="141" t="s">
        <v>649</v>
      </c>
      <c r="T249" s="153"/>
      <c r="U249" s="149"/>
      <c r="V249" s="184" t="s">
        <v>649</v>
      </c>
      <c r="W249" s="184" t="s">
        <v>649</v>
      </c>
      <c r="X249" s="154"/>
      <c r="Y249" s="143"/>
      <c r="Z249" s="147" t="s">
        <v>649</v>
      </c>
      <c r="AA249" s="147" t="s">
        <v>649</v>
      </c>
      <c r="AB249" s="151"/>
      <c r="AC249" s="139"/>
      <c r="AD249" s="185" t="s">
        <v>649</v>
      </c>
      <c r="AE249" s="185" t="s">
        <v>649</v>
      </c>
      <c r="AF249" s="141"/>
      <c r="AG249" s="141"/>
      <c r="AH249" s="141" t="s">
        <v>649</v>
      </c>
      <c r="AI249" s="141" t="s">
        <v>649</v>
      </c>
      <c r="AJ249" s="153"/>
      <c r="AK249" s="149"/>
      <c r="AL249" s="149" t="s">
        <v>649</v>
      </c>
      <c r="AM249" s="149" t="s">
        <v>649</v>
      </c>
      <c r="AN249" s="151"/>
      <c r="AO249" s="139"/>
      <c r="AP249" s="139" t="s">
        <v>649</v>
      </c>
      <c r="AQ249" s="139" t="s">
        <v>649</v>
      </c>
      <c r="AR249" s="152"/>
      <c r="AS249" s="141"/>
      <c r="AT249" s="158" t="s">
        <v>649</v>
      </c>
      <c r="AU249" s="158" t="s">
        <v>649</v>
      </c>
      <c r="AV249" s="153"/>
      <c r="AW249" s="149"/>
      <c r="AX249" s="149" t="s">
        <v>649</v>
      </c>
      <c r="AY249" s="149" t="s">
        <v>649</v>
      </c>
      <c r="AZ249" s="143"/>
      <c r="BA249" s="143"/>
      <c r="BB249" s="143" t="s">
        <v>649</v>
      </c>
      <c r="BC249" s="143" t="s">
        <v>649</v>
      </c>
      <c r="BD249" s="194"/>
      <c r="BE249" s="194"/>
      <c r="BF249" s="195"/>
    </row>
    <row r="250" spans="1:58" ht="15.75" customHeight="1">
      <c r="M250" s="186">
        <f>SUM(M4:M249)</f>
        <v>116872.51999999999</v>
      </c>
      <c r="Q250" s="186">
        <f>SUM(Q4:Q249)</f>
        <v>27380.6</v>
      </c>
      <c r="U250" s="186">
        <f>SUM(U4:U249)</f>
        <v>27652</v>
      </c>
      <c r="Y250" s="186">
        <f>SUM(Y4:Y249)</f>
        <v>39831.199999999997</v>
      </c>
      <c r="AC250" s="186">
        <f>SUM(AC4:AC249)</f>
        <v>75928.78</v>
      </c>
      <c r="AG250" s="186">
        <f>SUM(AG4:AG249)</f>
        <v>99376.67</v>
      </c>
      <c r="AK250" s="186">
        <f>SUM(AK3:AK249)</f>
        <v>98903.670000000013</v>
      </c>
      <c r="AO250" s="186">
        <f>SUM(AO3:AO249)</f>
        <v>48784.770128000004</v>
      </c>
      <c r="AS250" s="186">
        <f>SUM(AS3:AS249)</f>
        <v>8642.5999999999985</v>
      </c>
      <c r="AW250" s="186">
        <f>SUM(AW3:AW249)</f>
        <v>10338.239999999998</v>
      </c>
      <c r="AX250" s="187"/>
      <c r="AY250" s="187"/>
      <c r="AZ250" s="187"/>
      <c r="BA250" s="186">
        <f>SUM(BA3:BA249)</f>
        <v>12201.1</v>
      </c>
      <c r="BE250" s="190">
        <f>SUM(BE3:BE249)</f>
        <v>121555.33132299996</v>
      </c>
    </row>
    <row r="251" spans="1:58" ht="15.75" customHeight="1">
      <c r="AX251" s="187"/>
      <c r="AY251" s="187"/>
      <c r="AZ251" s="187"/>
    </row>
    <row r="252" spans="1:58" ht="15.75" customHeight="1">
      <c r="AX252" s="187"/>
      <c r="AY252" s="187"/>
      <c r="AZ252" s="187"/>
    </row>
    <row r="253" spans="1:58" ht="15.75" customHeight="1">
      <c r="AX253" s="187"/>
      <c r="AY253" s="187"/>
      <c r="AZ253" s="187"/>
    </row>
    <row r="254" spans="1:58" ht="15.75" customHeight="1">
      <c r="AX254" s="187"/>
      <c r="AY254" s="187"/>
      <c r="AZ254" s="187"/>
    </row>
    <row r="255" spans="1:58" ht="15.75" customHeight="1">
      <c r="AX255" s="187"/>
      <c r="AY255" s="187"/>
      <c r="AZ255" s="187"/>
    </row>
    <row r="256" spans="1:58" ht="15.75" customHeight="1">
      <c r="AX256" s="187"/>
      <c r="AY256" s="187"/>
      <c r="AZ256" s="187"/>
    </row>
    <row r="257" spans="50:52" ht="15.75" customHeight="1">
      <c r="AX257" s="187"/>
      <c r="AY257" s="187"/>
      <c r="AZ257" s="187"/>
    </row>
    <row r="258" spans="50:52" ht="15.75" customHeight="1">
      <c r="AX258" s="187"/>
      <c r="AY258" s="187"/>
      <c r="AZ258" s="187"/>
    </row>
    <row r="259" spans="50:52" ht="15.75" customHeight="1">
      <c r="AX259" s="187"/>
      <c r="AY259" s="187"/>
      <c r="AZ259" s="187"/>
    </row>
    <row r="260" spans="50:52" ht="15.75" customHeight="1">
      <c r="AX260" s="187"/>
      <c r="AY260" s="187"/>
      <c r="AZ260" s="187"/>
    </row>
    <row r="261" spans="50:52" ht="15.75" customHeight="1">
      <c r="AX261" s="187"/>
      <c r="AY261" s="187"/>
      <c r="AZ261" s="187"/>
    </row>
    <row r="262" spans="50:52" ht="15.75" customHeight="1">
      <c r="AX262" s="187"/>
      <c r="AY262" s="187"/>
      <c r="AZ262" s="187"/>
    </row>
    <row r="263" spans="50:52" ht="15.75" customHeight="1">
      <c r="AX263" s="187"/>
      <c r="AY263" s="187"/>
      <c r="AZ263" s="187"/>
    </row>
    <row r="264" spans="50:52" ht="15.75" customHeight="1">
      <c r="AX264" s="187"/>
      <c r="AY264" s="187"/>
      <c r="AZ264" s="187"/>
    </row>
    <row r="265" spans="50:52" ht="15.75" customHeight="1">
      <c r="AX265" s="187"/>
      <c r="AY265" s="187"/>
      <c r="AZ265" s="187"/>
    </row>
    <row r="266" spans="50:52" ht="15.75" customHeight="1">
      <c r="AX266" s="187"/>
      <c r="AY266" s="187"/>
      <c r="AZ266" s="187"/>
    </row>
    <row r="267" spans="50:52" ht="15.75" customHeight="1">
      <c r="AX267" s="187"/>
      <c r="AY267" s="187"/>
      <c r="AZ267" s="187"/>
    </row>
    <row r="268" spans="50:52" ht="15.75" customHeight="1">
      <c r="AX268" s="187"/>
      <c r="AY268" s="187"/>
      <c r="AZ268" s="187"/>
    </row>
    <row r="269" spans="50:52" ht="15.75" customHeight="1">
      <c r="AX269" s="187"/>
      <c r="AY269" s="187"/>
      <c r="AZ269" s="187"/>
    </row>
    <row r="270" spans="50:52" ht="15.75" customHeight="1">
      <c r="AX270" s="187"/>
      <c r="AY270" s="187"/>
      <c r="AZ270" s="187"/>
    </row>
    <row r="271" spans="50:52" ht="15.75" customHeight="1">
      <c r="AX271" s="187"/>
      <c r="AY271" s="187"/>
      <c r="AZ271" s="187"/>
    </row>
    <row r="272" spans="50:52" ht="15.75" customHeight="1">
      <c r="AX272" s="187"/>
      <c r="AY272" s="187"/>
      <c r="AZ272" s="187"/>
    </row>
    <row r="273" spans="50:52" ht="15.75" customHeight="1">
      <c r="AX273" s="187"/>
      <c r="AY273" s="187"/>
      <c r="AZ273" s="187"/>
    </row>
    <row r="274" spans="50:52" ht="15.75" customHeight="1">
      <c r="AX274" s="187"/>
      <c r="AY274" s="187"/>
      <c r="AZ274" s="187"/>
    </row>
    <row r="275" spans="50:52" ht="15.75" customHeight="1">
      <c r="AX275" s="187"/>
      <c r="AY275" s="187"/>
      <c r="AZ275" s="187"/>
    </row>
    <row r="276" spans="50:52" ht="15.75" customHeight="1">
      <c r="AX276" s="187"/>
      <c r="AY276" s="187"/>
      <c r="AZ276" s="187"/>
    </row>
    <row r="277" spans="50:52" ht="15.75" customHeight="1">
      <c r="AX277" s="187"/>
      <c r="AY277" s="187"/>
      <c r="AZ277" s="187"/>
    </row>
    <row r="278" spans="50:52" ht="15.75" customHeight="1">
      <c r="AX278" s="187"/>
      <c r="AY278" s="187"/>
      <c r="AZ278" s="187"/>
    </row>
    <row r="279" spans="50:52" ht="15.75" customHeight="1">
      <c r="AX279" s="187"/>
      <c r="AY279" s="187"/>
      <c r="AZ279" s="187"/>
    </row>
    <row r="280" spans="50:52" ht="15.75" customHeight="1">
      <c r="AX280" s="187"/>
      <c r="AY280" s="187"/>
      <c r="AZ280" s="187"/>
    </row>
    <row r="281" spans="50:52" ht="15.75" customHeight="1">
      <c r="AX281" s="187"/>
      <c r="AY281" s="187"/>
      <c r="AZ281" s="187"/>
    </row>
    <row r="282" spans="50:52" ht="15.75" customHeight="1">
      <c r="AX282" s="187"/>
      <c r="AY282" s="187"/>
      <c r="AZ282" s="187"/>
    </row>
    <row r="283" spans="50:52" ht="15.75" customHeight="1">
      <c r="AX283" s="187"/>
      <c r="AY283" s="187"/>
      <c r="AZ283" s="187"/>
    </row>
    <row r="284" spans="50:52" ht="15.75" customHeight="1">
      <c r="AX284" s="187"/>
      <c r="AY284" s="187"/>
      <c r="AZ284" s="187"/>
    </row>
    <row r="285" spans="50:52" ht="15.75" customHeight="1">
      <c r="AX285" s="187"/>
      <c r="AY285" s="187"/>
      <c r="AZ285" s="187"/>
    </row>
    <row r="286" spans="50:52" ht="15.75" customHeight="1">
      <c r="AX286" s="187"/>
      <c r="AY286" s="187"/>
      <c r="AZ286" s="187"/>
    </row>
    <row r="287" spans="50:52" ht="15.75" customHeight="1">
      <c r="AX287" s="187"/>
      <c r="AY287" s="187"/>
      <c r="AZ287" s="187"/>
    </row>
    <row r="288" spans="50:52" ht="15.75" customHeight="1">
      <c r="AX288" s="187"/>
      <c r="AY288" s="187"/>
      <c r="AZ288" s="187"/>
    </row>
    <row r="289" spans="50:52" ht="15.75" customHeight="1">
      <c r="AX289" s="187"/>
      <c r="AY289" s="187"/>
      <c r="AZ289" s="187"/>
    </row>
    <row r="290" spans="50:52" ht="15.75" customHeight="1">
      <c r="AX290" s="187"/>
      <c r="AY290" s="187"/>
      <c r="AZ290" s="187"/>
    </row>
    <row r="291" spans="50:52" ht="15.75" customHeight="1">
      <c r="AX291" s="187"/>
      <c r="AY291" s="187"/>
      <c r="AZ291" s="187"/>
    </row>
    <row r="292" spans="50:52" ht="15.75" customHeight="1">
      <c r="AX292" s="187"/>
      <c r="AY292" s="187"/>
      <c r="AZ292" s="187"/>
    </row>
    <row r="293" spans="50:52" ht="15.75" customHeight="1">
      <c r="AX293" s="187"/>
      <c r="AY293" s="187"/>
      <c r="AZ293" s="187"/>
    </row>
    <row r="294" spans="50:52" ht="15.75" customHeight="1">
      <c r="AX294" s="187"/>
      <c r="AY294" s="187"/>
      <c r="AZ294" s="187"/>
    </row>
    <row r="295" spans="50:52" ht="15.75" customHeight="1">
      <c r="AX295" s="187"/>
      <c r="AY295" s="187"/>
      <c r="AZ295" s="187"/>
    </row>
    <row r="296" spans="50:52" ht="15.75" customHeight="1">
      <c r="AX296" s="187"/>
      <c r="AY296" s="187"/>
      <c r="AZ296" s="187"/>
    </row>
    <row r="297" spans="50:52" ht="15.75" customHeight="1">
      <c r="AX297" s="187"/>
      <c r="AY297" s="187"/>
      <c r="AZ297" s="187"/>
    </row>
    <row r="298" spans="50:52" ht="15.75" customHeight="1">
      <c r="AX298" s="187"/>
      <c r="AY298" s="187"/>
      <c r="AZ298" s="187"/>
    </row>
    <row r="299" spans="50:52" ht="15.75" customHeight="1">
      <c r="AX299" s="187"/>
      <c r="AY299" s="187"/>
      <c r="AZ299" s="187"/>
    </row>
    <row r="300" spans="50:52" ht="15.75" customHeight="1">
      <c r="AX300" s="187"/>
      <c r="AY300" s="187"/>
      <c r="AZ300" s="187"/>
    </row>
    <row r="301" spans="50:52" ht="15.75" customHeight="1">
      <c r="AX301" s="187"/>
      <c r="AY301" s="187"/>
      <c r="AZ301" s="187"/>
    </row>
    <row r="302" spans="50:52" ht="15.75" customHeight="1">
      <c r="AX302" s="187"/>
      <c r="AY302" s="187"/>
      <c r="AZ302" s="187"/>
    </row>
    <row r="303" spans="50:52" ht="15.75" customHeight="1">
      <c r="AX303" s="187"/>
      <c r="AY303" s="187"/>
      <c r="AZ303" s="187"/>
    </row>
    <row r="304" spans="50:52" ht="15.75" customHeight="1">
      <c r="AX304" s="187"/>
      <c r="AY304" s="187"/>
      <c r="AZ304" s="187"/>
    </row>
    <row r="305" spans="50:52" ht="15.75" customHeight="1">
      <c r="AX305" s="187"/>
      <c r="AY305" s="187"/>
      <c r="AZ305" s="187"/>
    </row>
    <row r="306" spans="50:52" ht="15.75" customHeight="1">
      <c r="AX306" s="187"/>
      <c r="AY306" s="187"/>
      <c r="AZ306" s="187"/>
    </row>
    <row r="307" spans="50:52" ht="15.75" customHeight="1">
      <c r="AX307" s="187"/>
      <c r="AY307" s="187"/>
      <c r="AZ307" s="187"/>
    </row>
    <row r="308" spans="50:52" ht="15.75" customHeight="1">
      <c r="AX308" s="187"/>
      <c r="AY308" s="187"/>
      <c r="AZ308" s="187"/>
    </row>
    <row r="309" spans="50:52" ht="15.75" customHeight="1">
      <c r="AX309" s="187"/>
      <c r="AY309" s="187"/>
      <c r="AZ309" s="187"/>
    </row>
    <row r="310" spans="50:52" ht="15.75" customHeight="1">
      <c r="AX310" s="187"/>
      <c r="AY310" s="187"/>
      <c r="AZ310" s="187"/>
    </row>
    <row r="311" spans="50:52" ht="15.75" customHeight="1">
      <c r="AX311" s="187"/>
      <c r="AY311" s="187"/>
      <c r="AZ311" s="187"/>
    </row>
    <row r="312" spans="50:52" ht="15.75" customHeight="1">
      <c r="AX312" s="187"/>
      <c r="AY312" s="187"/>
      <c r="AZ312" s="187"/>
    </row>
    <row r="313" spans="50:52" ht="15.75" customHeight="1">
      <c r="AX313" s="187"/>
      <c r="AY313" s="187"/>
      <c r="AZ313" s="187"/>
    </row>
    <row r="314" spans="50:52" ht="15.75" customHeight="1">
      <c r="AX314" s="187"/>
      <c r="AY314" s="187"/>
      <c r="AZ314" s="187"/>
    </row>
    <row r="315" spans="50:52" ht="15.75" customHeight="1">
      <c r="AX315" s="187"/>
      <c r="AY315" s="187"/>
      <c r="AZ315" s="187"/>
    </row>
    <row r="316" spans="50:52" ht="15.75" customHeight="1">
      <c r="AX316" s="187"/>
      <c r="AY316" s="187"/>
      <c r="AZ316" s="187"/>
    </row>
    <row r="317" spans="50:52" ht="15.75" customHeight="1">
      <c r="AX317" s="187"/>
      <c r="AY317" s="187"/>
      <c r="AZ317" s="187"/>
    </row>
    <row r="318" spans="50:52" ht="15.75" customHeight="1">
      <c r="AX318" s="187"/>
      <c r="AY318" s="187"/>
      <c r="AZ318" s="187"/>
    </row>
    <row r="319" spans="50:52" ht="15.75" customHeight="1">
      <c r="AX319" s="187"/>
      <c r="AY319" s="187"/>
      <c r="AZ319" s="187"/>
    </row>
    <row r="320" spans="50:52" ht="15.75" customHeight="1">
      <c r="AX320" s="187"/>
      <c r="AY320" s="187"/>
      <c r="AZ320" s="187"/>
    </row>
    <row r="321" spans="50:52" ht="15.75" customHeight="1">
      <c r="AX321" s="187"/>
      <c r="AY321" s="187"/>
      <c r="AZ321" s="187"/>
    </row>
    <row r="322" spans="50:52" ht="15.75" customHeight="1">
      <c r="AX322" s="187"/>
      <c r="AY322" s="187"/>
      <c r="AZ322" s="187"/>
    </row>
    <row r="323" spans="50:52" ht="15.75" customHeight="1">
      <c r="AX323" s="187"/>
      <c r="AY323" s="187"/>
      <c r="AZ323" s="187"/>
    </row>
    <row r="324" spans="50:52" ht="15.75" customHeight="1">
      <c r="AX324" s="187"/>
      <c r="AY324" s="187"/>
      <c r="AZ324" s="187"/>
    </row>
    <row r="325" spans="50:52" ht="15.75" customHeight="1">
      <c r="AX325" s="187"/>
      <c r="AY325" s="187"/>
      <c r="AZ325" s="187"/>
    </row>
    <row r="326" spans="50:52" ht="15.75" customHeight="1">
      <c r="AX326" s="187"/>
      <c r="AY326" s="187"/>
      <c r="AZ326" s="187"/>
    </row>
    <row r="327" spans="50:52" ht="15.75" customHeight="1">
      <c r="AX327" s="187"/>
      <c r="AY327" s="187"/>
      <c r="AZ327" s="187"/>
    </row>
    <row r="328" spans="50:52" ht="15.75" customHeight="1">
      <c r="AX328" s="187"/>
      <c r="AY328" s="187"/>
      <c r="AZ328" s="187"/>
    </row>
    <row r="329" spans="50:52" ht="15.75" customHeight="1">
      <c r="AX329" s="187"/>
      <c r="AY329" s="187"/>
      <c r="AZ329" s="187"/>
    </row>
    <row r="330" spans="50:52" ht="15.75" customHeight="1">
      <c r="AX330" s="187"/>
      <c r="AY330" s="187"/>
      <c r="AZ330" s="187"/>
    </row>
    <row r="331" spans="50:52" ht="15.75" customHeight="1">
      <c r="AX331" s="187"/>
      <c r="AY331" s="187"/>
      <c r="AZ331" s="187"/>
    </row>
    <row r="332" spans="50:52" ht="15.75" customHeight="1">
      <c r="AX332" s="187"/>
      <c r="AY332" s="187"/>
      <c r="AZ332" s="187"/>
    </row>
    <row r="333" spans="50:52" ht="15.75" customHeight="1">
      <c r="AX333" s="187"/>
      <c r="AY333" s="187"/>
      <c r="AZ333" s="187"/>
    </row>
    <row r="334" spans="50:52" ht="15.75" customHeight="1">
      <c r="AX334" s="187"/>
      <c r="AY334" s="187"/>
      <c r="AZ334" s="187"/>
    </row>
    <row r="335" spans="50:52" ht="15.75" customHeight="1">
      <c r="AX335" s="187"/>
      <c r="AY335" s="187"/>
      <c r="AZ335" s="187"/>
    </row>
    <row r="336" spans="50:52" ht="15.75" customHeight="1">
      <c r="AX336" s="187"/>
      <c r="AY336" s="187"/>
      <c r="AZ336" s="187"/>
    </row>
    <row r="337" spans="50:52" ht="15.75" customHeight="1">
      <c r="AX337" s="187"/>
      <c r="AY337" s="187"/>
      <c r="AZ337" s="187"/>
    </row>
    <row r="338" spans="50:52" ht="15.75" customHeight="1">
      <c r="AX338" s="187"/>
      <c r="AY338" s="187"/>
      <c r="AZ338" s="187"/>
    </row>
    <row r="339" spans="50:52" ht="15.75" customHeight="1">
      <c r="AX339" s="187"/>
      <c r="AY339" s="187"/>
      <c r="AZ339" s="187"/>
    </row>
    <row r="340" spans="50:52" ht="15.75" customHeight="1">
      <c r="AX340" s="187"/>
      <c r="AY340" s="187"/>
      <c r="AZ340" s="187"/>
    </row>
    <row r="341" spans="50:52" ht="15.75" customHeight="1">
      <c r="AX341" s="187"/>
      <c r="AY341" s="187"/>
      <c r="AZ341" s="187"/>
    </row>
    <row r="342" spans="50:52" ht="15.75" customHeight="1">
      <c r="AX342" s="187"/>
      <c r="AY342" s="187"/>
      <c r="AZ342" s="187"/>
    </row>
    <row r="343" spans="50:52" ht="15.75" customHeight="1">
      <c r="AX343" s="187"/>
      <c r="AY343" s="187"/>
      <c r="AZ343" s="187"/>
    </row>
    <row r="344" spans="50:52" ht="15.75" customHeight="1">
      <c r="AX344" s="187"/>
      <c r="AY344" s="187"/>
      <c r="AZ344" s="187"/>
    </row>
    <row r="345" spans="50:52" ht="15.75" customHeight="1">
      <c r="AX345" s="187"/>
      <c r="AY345" s="187"/>
      <c r="AZ345" s="187"/>
    </row>
    <row r="346" spans="50:52" ht="15.75" customHeight="1">
      <c r="AX346" s="187"/>
      <c r="AY346" s="187"/>
      <c r="AZ346" s="187"/>
    </row>
    <row r="347" spans="50:52" ht="15.75" customHeight="1">
      <c r="AX347" s="187"/>
      <c r="AY347" s="187"/>
      <c r="AZ347" s="187"/>
    </row>
    <row r="348" spans="50:52" ht="15.75" customHeight="1">
      <c r="AX348" s="187"/>
      <c r="AY348" s="187"/>
      <c r="AZ348" s="187"/>
    </row>
    <row r="349" spans="50:52" ht="15.75" customHeight="1">
      <c r="AX349" s="187"/>
      <c r="AY349" s="187"/>
      <c r="AZ349" s="187"/>
    </row>
    <row r="350" spans="50:52" ht="15.75" customHeight="1">
      <c r="AX350" s="187"/>
      <c r="AY350" s="187"/>
      <c r="AZ350" s="187"/>
    </row>
    <row r="351" spans="50:52" ht="15.75" customHeight="1">
      <c r="AX351" s="187"/>
      <c r="AY351" s="187"/>
      <c r="AZ351" s="187"/>
    </row>
    <row r="352" spans="50:52" ht="15.75" customHeight="1">
      <c r="AX352" s="187"/>
      <c r="AY352" s="187"/>
      <c r="AZ352" s="187"/>
    </row>
    <row r="353" spans="50:52" ht="15.75" customHeight="1">
      <c r="AX353" s="187"/>
      <c r="AY353" s="187"/>
      <c r="AZ353" s="187"/>
    </row>
    <row r="354" spans="50:52" ht="15.75" customHeight="1">
      <c r="AX354" s="187"/>
      <c r="AY354" s="187"/>
      <c r="AZ354" s="187"/>
    </row>
    <row r="355" spans="50:52" ht="15.75" customHeight="1">
      <c r="AX355" s="187"/>
      <c r="AY355" s="187"/>
      <c r="AZ355" s="187"/>
    </row>
    <row r="356" spans="50:52" ht="15.75" customHeight="1">
      <c r="AX356" s="187"/>
      <c r="AY356" s="187"/>
      <c r="AZ356" s="187"/>
    </row>
    <row r="357" spans="50:52" ht="15.75" customHeight="1">
      <c r="AX357" s="187"/>
      <c r="AY357" s="187"/>
      <c r="AZ357" s="187"/>
    </row>
    <row r="358" spans="50:52" ht="15.75" customHeight="1">
      <c r="AX358" s="187"/>
      <c r="AY358" s="187"/>
      <c r="AZ358" s="187"/>
    </row>
    <row r="359" spans="50:52" ht="15.75" customHeight="1">
      <c r="AX359" s="187"/>
      <c r="AY359" s="187"/>
      <c r="AZ359" s="187"/>
    </row>
    <row r="360" spans="50:52" ht="15.75" customHeight="1">
      <c r="AX360" s="187"/>
      <c r="AY360" s="187"/>
      <c r="AZ360" s="187"/>
    </row>
    <row r="361" spans="50:52" ht="15.75" customHeight="1">
      <c r="AX361" s="187"/>
      <c r="AY361" s="187"/>
      <c r="AZ361" s="187"/>
    </row>
    <row r="362" spans="50:52" ht="15.75" customHeight="1">
      <c r="AX362" s="187"/>
      <c r="AY362" s="187"/>
      <c r="AZ362" s="187"/>
    </row>
    <row r="363" spans="50:52" ht="15.75" customHeight="1">
      <c r="AX363" s="187"/>
      <c r="AY363" s="187"/>
      <c r="AZ363" s="187"/>
    </row>
    <row r="364" spans="50:52" ht="15.75" customHeight="1">
      <c r="AX364" s="187"/>
      <c r="AY364" s="187"/>
      <c r="AZ364" s="187"/>
    </row>
    <row r="365" spans="50:52" ht="15.75" customHeight="1">
      <c r="AX365" s="187"/>
      <c r="AY365" s="187"/>
      <c r="AZ365" s="187"/>
    </row>
    <row r="366" spans="50:52" ht="15.75" customHeight="1">
      <c r="AX366" s="187"/>
      <c r="AY366" s="187"/>
      <c r="AZ366" s="187"/>
    </row>
    <row r="367" spans="50:52" ht="15.75" customHeight="1">
      <c r="AX367" s="187"/>
      <c r="AY367" s="187"/>
      <c r="AZ367" s="187"/>
    </row>
    <row r="368" spans="50:52" ht="15.75" customHeight="1">
      <c r="AX368" s="187"/>
      <c r="AY368" s="187"/>
      <c r="AZ368" s="187"/>
    </row>
    <row r="369" spans="50:52" ht="15.75" customHeight="1">
      <c r="AX369" s="187"/>
      <c r="AY369" s="187"/>
      <c r="AZ369" s="187"/>
    </row>
    <row r="370" spans="50:52" ht="15.75" customHeight="1">
      <c r="AX370" s="187"/>
      <c r="AY370" s="187"/>
      <c r="AZ370" s="187"/>
    </row>
    <row r="371" spans="50:52" ht="15.75" customHeight="1">
      <c r="AX371" s="187"/>
      <c r="AY371" s="187"/>
      <c r="AZ371" s="187"/>
    </row>
    <row r="372" spans="50:52" ht="15.75" customHeight="1">
      <c r="AX372" s="187"/>
      <c r="AY372" s="187"/>
      <c r="AZ372" s="187"/>
    </row>
    <row r="373" spans="50:52" ht="15.75" customHeight="1">
      <c r="AX373" s="187"/>
      <c r="AY373" s="187"/>
      <c r="AZ373" s="187"/>
    </row>
    <row r="374" spans="50:52" ht="15.75" customHeight="1">
      <c r="AX374" s="187"/>
      <c r="AY374" s="187"/>
      <c r="AZ374" s="187"/>
    </row>
    <row r="375" spans="50:52" ht="15.75" customHeight="1">
      <c r="AX375" s="187"/>
      <c r="AY375" s="187"/>
      <c r="AZ375" s="187"/>
    </row>
    <row r="376" spans="50:52" ht="15.75" customHeight="1">
      <c r="AX376" s="187"/>
      <c r="AY376" s="187"/>
      <c r="AZ376" s="187"/>
    </row>
    <row r="377" spans="50:52" ht="15.75" customHeight="1">
      <c r="AX377" s="187"/>
      <c r="AY377" s="187"/>
      <c r="AZ377" s="187"/>
    </row>
    <row r="378" spans="50:52" ht="15.75" customHeight="1">
      <c r="AX378" s="187"/>
      <c r="AY378" s="187"/>
      <c r="AZ378" s="187"/>
    </row>
    <row r="379" spans="50:52" ht="15.75" customHeight="1">
      <c r="AX379" s="187"/>
      <c r="AY379" s="187"/>
      <c r="AZ379" s="187"/>
    </row>
    <row r="380" spans="50:52" ht="15.75" customHeight="1">
      <c r="AX380" s="187"/>
      <c r="AY380" s="187"/>
      <c r="AZ380" s="187"/>
    </row>
    <row r="381" spans="50:52" ht="15.75" customHeight="1">
      <c r="AX381" s="187"/>
      <c r="AY381" s="187"/>
      <c r="AZ381" s="187"/>
    </row>
    <row r="382" spans="50:52" ht="15.75" customHeight="1">
      <c r="AX382" s="187"/>
      <c r="AY382" s="187"/>
      <c r="AZ382" s="187"/>
    </row>
    <row r="383" spans="50:52" ht="15.75" customHeight="1">
      <c r="AX383" s="187"/>
      <c r="AY383" s="187"/>
      <c r="AZ383" s="187"/>
    </row>
    <row r="384" spans="50:52" ht="15.75" customHeight="1">
      <c r="AX384" s="187"/>
      <c r="AY384" s="187"/>
      <c r="AZ384" s="187"/>
    </row>
    <row r="385" spans="50:52" ht="15.75" customHeight="1">
      <c r="AX385" s="187"/>
      <c r="AY385" s="187"/>
      <c r="AZ385" s="187"/>
    </row>
    <row r="386" spans="50:52" ht="15.75" customHeight="1">
      <c r="AX386" s="187"/>
      <c r="AY386" s="187"/>
      <c r="AZ386" s="187"/>
    </row>
    <row r="387" spans="50:52" ht="15.75" customHeight="1">
      <c r="AX387" s="187"/>
      <c r="AY387" s="187"/>
      <c r="AZ387" s="187"/>
    </row>
    <row r="388" spans="50:52" ht="15.75" customHeight="1">
      <c r="AX388" s="187"/>
      <c r="AY388" s="187"/>
      <c r="AZ388" s="187"/>
    </row>
    <row r="389" spans="50:52" ht="15.75" customHeight="1">
      <c r="AX389" s="187"/>
      <c r="AY389" s="187"/>
      <c r="AZ389" s="187"/>
    </row>
    <row r="390" spans="50:52" ht="15.75" customHeight="1">
      <c r="AX390" s="187"/>
      <c r="AY390" s="187"/>
      <c r="AZ390" s="187"/>
    </row>
    <row r="391" spans="50:52" ht="15.75" customHeight="1">
      <c r="AX391" s="187"/>
      <c r="AY391" s="187"/>
      <c r="AZ391" s="187"/>
    </row>
    <row r="392" spans="50:52" ht="15.75" customHeight="1">
      <c r="AX392" s="187"/>
      <c r="AY392" s="187"/>
      <c r="AZ392" s="187"/>
    </row>
    <row r="393" spans="50:52" ht="15.75" customHeight="1">
      <c r="AX393" s="187"/>
      <c r="AY393" s="187"/>
      <c r="AZ393" s="187"/>
    </row>
    <row r="394" spans="50:52" ht="15.75" customHeight="1">
      <c r="AX394" s="187"/>
      <c r="AY394" s="187"/>
      <c r="AZ394" s="187"/>
    </row>
    <row r="395" spans="50:52" ht="15.75" customHeight="1">
      <c r="AX395" s="187"/>
      <c r="AY395" s="187"/>
      <c r="AZ395" s="187"/>
    </row>
    <row r="396" spans="50:52" ht="15.75" customHeight="1">
      <c r="AX396" s="187"/>
      <c r="AY396" s="187"/>
      <c r="AZ396" s="187"/>
    </row>
    <row r="397" spans="50:52" ht="15.75" customHeight="1">
      <c r="AX397" s="187"/>
      <c r="AY397" s="187"/>
      <c r="AZ397" s="187"/>
    </row>
    <row r="398" spans="50:52" ht="15.75" customHeight="1">
      <c r="AX398" s="187"/>
      <c r="AY398" s="187"/>
      <c r="AZ398" s="187"/>
    </row>
    <row r="399" spans="50:52" ht="15.75" customHeight="1">
      <c r="AX399" s="187"/>
      <c r="AY399" s="187"/>
      <c r="AZ399" s="187"/>
    </row>
    <row r="400" spans="50:52" ht="15.75" customHeight="1">
      <c r="AX400" s="187"/>
      <c r="AY400" s="187"/>
      <c r="AZ400" s="187"/>
    </row>
    <row r="401" spans="50:52" ht="15.75" customHeight="1">
      <c r="AX401" s="187"/>
      <c r="AY401" s="187"/>
      <c r="AZ401" s="187"/>
    </row>
    <row r="402" spans="50:52" ht="15.75" customHeight="1">
      <c r="AX402" s="187"/>
      <c r="AY402" s="187"/>
      <c r="AZ402" s="187"/>
    </row>
    <row r="403" spans="50:52" ht="15.75" customHeight="1">
      <c r="AX403" s="187"/>
      <c r="AY403" s="187"/>
      <c r="AZ403" s="187"/>
    </row>
    <row r="404" spans="50:52" ht="15.75" customHeight="1">
      <c r="AX404" s="187"/>
      <c r="AY404" s="187"/>
      <c r="AZ404" s="187"/>
    </row>
    <row r="405" spans="50:52" ht="15.75" customHeight="1">
      <c r="AX405" s="187"/>
      <c r="AY405" s="187"/>
      <c r="AZ405" s="187"/>
    </row>
    <row r="406" spans="50:52" ht="15.75" customHeight="1">
      <c r="AX406" s="187"/>
      <c r="AY406" s="187"/>
      <c r="AZ406" s="187"/>
    </row>
    <row r="407" spans="50:52" ht="15.75" customHeight="1">
      <c r="AX407" s="187"/>
      <c r="AY407" s="187"/>
      <c r="AZ407" s="187"/>
    </row>
    <row r="408" spans="50:52" ht="15.75" customHeight="1">
      <c r="AX408" s="187"/>
      <c r="AY408" s="187"/>
      <c r="AZ408" s="187"/>
    </row>
    <row r="409" spans="50:52" ht="15.75" customHeight="1">
      <c r="AX409" s="187"/>
      <c r="AY409" s="187"/>
      <c r="AZ409" s="187"/>
    </row>
    <row r="410" spans="50:52" ht="15.75" customHeight="1">
      <c r="AX410" s="187"/>
      <c r="AY410" s="187"/>
      <c r="AZ410" s="187"/>
    </row>
    <row r="411" spans="50:52" ht="15.75" customHeight="1">
      <c r="AX411" s="187"/>
      <c r="AY411" s="187"/>
      <c r="AZ411" s="187"/>
    </row>
    <row r="412" spans="50:52" ht="15.75" customHeight="1">
      <c r="AX412" s="187"/>
      <c r="AY412" s="187"/>
      <c r="AZ412" s="187"/>
    </row>
    <row r="413" spans="50:52" ht="15.75" customHeight="1">
      <c r="AX413" s="187"/>
      <c r="AY413" s="187"/>
      <c r="AZ413" s="187"/>
    </row>
    <row r="414" spans="50:52" ht="15.75" customHeight="1">
      <c r="AX414" s="187"/>
      <c r="AY414" s="187"/>
      <c r="AZ414" s="187"/>
    </row>
    <row r="415" spans="50:52" ht="15.75" customHeight="1">
      <c r="AX415" s="187"/>
      <c r="AY415" s="187"/>
      <c r="AZ415" s="187"/>
    </row>
    <row r="416" spans="50:52" ht="15.75" customHeight="1">
      <c r="AX416" s="187"/>
      <c r="AY416" s="187"/>
      <c r="AZ416" s="187"/>
    </row>
    <row r="417" spans="50:52" ht="15.75" customHeight="1">
      <c r="AX417" s="187"/>
      <c r="AY417" s="187"/>
      <c r="AZ417" s="187"/>
    </row>
    <row r="418" spans="50:52" ht="15.75" customHeight="1">
      <c r="AX418" s="187"/>
      <c r="AY418" s="187"/>
      <c r="AZ418" s="187"/>
    </row>
    <row r="419" spans="50:52" ht="15.75" customHeight="1">
      <c r="AX419" s="187"/>
      <c r="AY419" s="187"/>
      <c r="AZ419" s="187"/>
    </row>
    <row r="420" spans="50:52" ht="15.75" customHeight="1">
      <c r="AX420" s="187"/>
      <c r="AY420" s="187"/>
      <c r="AZ420" s="187"/>
    </row>
    <row r="421" spans="50:52" ht="15.75" customHeight="1">
      <c r="AX421" s="187"/>
      <c r="AY421" s="187"/>
      <c r="AZ421" s="187"/>
    </row>
    <row r="422" spans="50:52" ht="15.75" customHeight="1">
      <c r="AX422" s="187"/>
      <c r="AY422" s="187"/>
      <c r="AZ422" s="187"/>
    </row>
    <row r="423" spans="50:52" ht="15.75" customHeight="1">
      <c r="AX423" s="187"/>
      <c r="AY423" s="187"/>
      <c r="AZ423" s="187"/>
    </row>
    <row r="424" spans="50:52" ht="15.75" customHeight="1">
      <c r="AX424" s="187"/>
      <c r="AY424" s="187"/>
      <c r="AZ424" s="187"/>
    </row>
    <row r="425" spans="50:52" ht="15.75" customHeight="1">
      <c r="AX425" s="187"/>
      <c r="AY425" s="187"/>
      <c r="AZ425" s="187"/>
    </row>
    <row r="426" spans="50:52" ht="15.75" customHeight="1">
      <c r="AX426" s="187"/>
      <c r="AY426" s="187"/>
      <c r="AZ426" s="187"/>
    </row>
    <row r="427" spans="50:52" ht="15.75" customHeight="1">
      <c r="AX427" s="187"/>
      <c r="AY427" s="187"/>
      <c r="AZ427" s="187"/>
    </row>
    <row r="428" spans="50:52" ht="15.75" customHeight="1">
      <c r="AX428" s="187"/>
      <c r="AY428" s="187"/>
      <c r="AZ428" s="187"/>
    </row>
    <row r="429" spans="50:52" ht="15.75" customHeight="1">
      <c r="AX429" s="187"/>
      <c r="AY429" s="187"/>
      <c r="AZ429" s="187"/>
    </row>
    <row r="430" spans="50:52" ht="15.75" customHeight="1">
      <c r="AX430" s="187"/>
      <c r="AY430" s="187"/>
      <c r="AZ430" s="187"/>
    </row>
    <row r="431" spans="50:52" ht="15.75" customHeight="1">
      <c r="AX431" s="187"/>
      <c r="AY431" s="187"/>
      <c r="AZ431" s="187"/>
    </row>
    <row r="432" spans="50:52" ht="15.75" customHeight="1">
      <c r="AX432" s="187"/>
      <c r="AY432" s="187"/>
      <c r="AZ432" s="187"/>
    </row>
    <row r="433" spans="50:52" ht="15.75" customHeight="1">
      <c r="AX433" s="187"/>
      <c r="AY433" s="187"/>
      <c r="AZ433" s="187"/>
    </row>
    <row r="434" spans="50:52" ht="15.75" customHeight="1">
      <c r="AX434" s="187"/>
      <c r="AY434" s="187"/>
      <c r="AZ434" s="187"/>
    </row>
    <row r="435" spans="50:52" ht="15.75" customHeight="1">
      <c r="AX435" s="187"/>
      <c r="AY435" s="187"/>
      <c r="AZ435" s="187"/>
    </row>
    <row r="436" spans="50:52" ht="15.75" customHeight="1">
      <c r="AX436" s="187"/>
      <c r="AY436" s="187"/>
      <c r="AZ436" s="187"/>
    </row>
    <row r="437" spans="50:52" ht="15.75" customHeight="1">
      <c r="AX437" s="187"/>
      <c r="AY437" s="187"/>
      <c r="AZ437" s="187"/>
    </row>
    <row r="438" spans="50:52" ht="15.75" customHeight="1">
      <c r="AX438" s="187"/>
      <c r="AY438" s="187"/>
      <c r="AZ438" s="187"/>
    </row>
    <row r="439" spans="50:52" ht="15.75" customHeight="1">
      <c r="AX439" s="187"/>
      <c r="AY439" s="187"/>
      <c r="AZ439" s="187"/>
    </row>
    <row r="440" spans="50:52" ht="15.75" customHeight="1">
      <c r="AX440" s="187"/>
      <c r="AY440" s="187"/>
      <c r="AZ440" s="187"/>
    </row>
    <row r="441" spans="50:52" ht="15.75" customHeight="1">
      <c r="AX441" s="187"/>
      <c r="AY441" s="187"/>
      <c r="AZ441" s="187"/>
    </row>
    <row r="442" spans="50:52" ht="15.75" customHeight="1">
      <c r="AX442" s="187"/>
      <c r="AY442" s="187"/>
      <c r="AZ442" s="187"/>
    </row>
    <row r="443" spans="50:52" ht="15.75" customHeight="1">
      <c r="AX443" s="187"/>
      <c r="AY443" s="187"/>
      <c r="AZ443" s="187"/>
    </row>
    <row r="444" spans="50:52" ht="15.75" customHeight="1">
      <c r="AX444" s="187"/>
      <c r="AY444" s="187"/>
      <c r="AZ444" s="187"/>
    </row>
    <row r="445" spans="50:52" ht="15.75" customHeight="1">
      <c r="AX445" s="187"/>
      <c r="AY445" s="187"/>
      <c r="AZ445" s="187"/>
    </row>
    <row r="446" spans="50:52" ht="15.75" customHeight="1">
      <c r="AX446" s="187"/>
      <c r="AY446" s="187"/>
      <c r="AZ446" s="187"/>
    </row>
    <row r="447" spans="50:52" ht="15.75" customHeight="1">
      <c r="AX447" s="187"/>
      <c r="AY447" s="187"/>
      <c r="AZ447" s="187"/>
    </row>
    <row r="448" spans="50:52" ht="15.75" customHeight="1">
      <c r="AX448" s="187"/>
      <c r="AY448" s="187"/>
      <c r="AZ448" s="187"/>
    </row>
    <row r="449" spans="50:52" ht="15.75" customHeight="1">
      <c r="AX449" s="187"/>
      <c r="AY449" s="187"/>
      <c r="AZ449" s="187"/>
    </row>
    <row r="450" spans="50:52" ht="15.75" customHeight="1">
      <c r="AX450" s="187"/>
      <c r="AY450" s="187"/>
      <c r="AZ450" s="187"/>
    </row>
    <row r="451" spans="50:52" ht="15.75" customHeight="1">
      <c r="AX451" s="187"/>
      <c r="AY451" s="187"/>
      <c r="AZ451" s="187"/>
    </row>
    <row r="452" spans="50:52" ht="15.75" customHeight="1">
      <c r="AX452" s="187"/>
      <c r="AY452" s="187"/>
      <c r="AZ452" s="187"/>
    </row>
    <row r="453" spans="50:52" ht="15.75" customHeight="1">
      <c r="AX453" s="187"/>
      <c r="AY453" s="187"/>
      <c r="AZ453" s="187"/>
    </row>
    <row r="454" spans="50:52" ht="15.75" customHeight="1">
      <c r="AX454" s="187"/>
      <c r="AY454" s="187"/>
      <c r="AZ454" s="187"/>
    </row>
    <row r="455" spans="50:52" ht="15.75" customHeight="1">
      <c r="AX455" s="187"/>
      <c r="AY455" s="187"/>
      <c r="AZ455" s="187"/>
    </row>
    <row r="456" spans="50:52" ht="15.75" customHeight="1">
      <c r="AX456" s="187"/>
      <c r="AY456" s="187"/>
      <c r="AZ456" s="187"/>
    </row>
    <row r="457" spans="50:52" ht="15.75" customHeight="1">
      <c r="AX457" s="187"/>
      <c r="AY457" s="187"/>
      <c r="AZ457" s="187"/>
    </row>
    <row r="458" spans="50:52" ht="15.75" customHeight="1">
      <c r="AX458" s="187"/>
      <c r="AY458" s="187"/>
      <c r="AZ458" s="187"/>
    </row>
    <row r="459" spans="50:52" ht="15.75" customHeight="1">
      <c r="AX459" s="187"/>
      <c r="AY459" s="187"/>
      <c r="AZ459" s="187"/>
    </row>
    <row r="460" spans="50:52" ht="15.75" customHeight="1">
      <c r="AX460" s="187"/>
      <c r="AY460" s="187"/>
      <c r="AZ460" s="187"/>
    </row>
    <row r="461" spans="50:52" ht="15.75" customHeight="1">
      <c r="AX461" s="187"/>
      <c r="AY461" s="187"/>
      <c r="AZ461" s="187"/>
    </row>
    <row r="462" spans="50:52" ht="15.75" customHeight="1">
      <c r="AX462" s="187"/>
      <c r="AY462" s="187"/>
      <c r="AZ462" s="187"/>
    </row>
    <row r="463" spans="50:52" ht="15.75" customHeight="1">
      <c r="AX463" s="187"/>
      <c r="AY463" s="187"/>
      <c r="AZ463" s="187"/>
    </row>
    <row r="464" spans="50:52" ht="15.75" customHeight="1">
      <c r="AX464" s="187"/>
      <c r="AY464" s="187"/>
      <c r="AZ464" s="187"/>
    </row>
    <row r="465" spans="50:52" ht="15.75" customHeight="1">
      <c r="AX465" s="187"/>
      <c r="AY465" s="187"/>
      <c r="AZ465" s="187"/>
    </row>
    <row r="466" spans="50:52" ht="15.75" customHeight="1">
      <c r="AX466" s="187"/>
      <c r="AY466" s="187"/>
      <c r="AZ466" s="187"/>
    </row>
    <row r="467" spans="50:52" ht="15.75" customHeight="1">
      <c r="AX467" s="187"/>
      <c r="AY467" s="187"/>
      <c r="AZ467" s="187"/>
    </row>
    <row r="468" spans="50:52" ht="15.75" customHeight="1">
      <c r="AX468" s="187"/>
      <c r="AY468" s="187"/>
      <c r="AZ468" s="187"/>
    </row>
    <row r="469" spans="50:52" ht="15.75" customHeight="1">
      <c r="AX469" s="187"/>
      <c r="AY469" s="187"/>
      <c r="AZ469" s="187"/>
    </row>
    <row r="470" spans="50:52" ht="15.75" customHeight="1">
      <c r="AX470" s="187"/>
      <c r="AY470" s="187"/>
      <c r="AZ470" s="187"/>
    </row>
    <row r="471" spans="50:52" ht="15.75" customHeight="1">
      <c r="AX471" s="187"/>
      <c r="AY471" s="187"/>
      <c r="AZ471" s="187"/>
    </row>
    <row r="472" spans="50:52" ht="15.75" customHeight="1">
      <c r="AX472" s="187"/>
      <c r="AY472" s="187"/>
      <c r="AZ472" s="187"/>
    </row>
    <row r="473" spans="50:52" ht="15.75" customHeight="1">
      <c r="AX473" s="187"/>
      <c r="AY473" s="187"/>
      <c r="AZ473" s="187"/>
    </row>
    <row r="474" spans="50:52" ht="15.75" customHeight="1">
      <c r="AX474" s="187"/>
      <c r="AY474" s="187"/>
      <c r="AZ474" s="187"/>
    </row>
    <row r="475" spans="50:52" ht="15.75" customHeight="1">
      <c r="AX475" s="187"/>
      <c r="AY475" s="187"/>
      <c r="AZ475" s="187"/>
    </row>
    <row r="476" spans="50:52" ht="15.75" customHeight="1">
      <c r="AX476" s="187"/>
      <c r="AY476" s="187"/>
      <c r="AZ476" s="187"/>
    </row>
    <row r="477" spans="50:52" ht="15.75" customHeight="1">
      <c r="AX477" s="187"/>
      <c r="AY477" s="187"/>
      <c r="AZ477" s="187"/>
    </row>
    <row r="478" spans="50:52" ht="15.75" customHeight="1">
      <c r="AX478" s="187"/>
      <c r="AY478" s="187"/>
      <c r="AZ478" s="187"/>
    </row>
    <row r="479" spans="50:52" ht="15.75" customHeight="1">
      <c r="AX479" s="187"/>
      <c r="AY479" s="187"/>
      <c r="AZ479" s="187"/>
    </row>
    <row r="480" spans="50:52" ht="15.75" customHeight="1">
      <c r="AX480" s="187"/>
      <c r="AY480" s="187"/>
      <c r="AZ480" s="187"/>
    </row>
    <row r="481" spans="50:52" ht="15.75" customHeight="1">
      <c r="AX481" s="187"/>
      <c r="AY481" s="187"/>
      <c r="AZ481" s="187"/>
    </row>
    <row r="482" spans="50:52" ht="15.75" customHeight="1">
      <c r="AX482" s="187"/>
      <c r="AY482" s="187"/>
      <c r="AZ482" s="187"/>
    </row>
    <row r="483" spans="50:52" ht="15.75" customHeight="1">
      <c r="AX483" s="187"/>
      <c r="AY483" s="187"/>
      <c r="AZ483" s="187"/>
    </row>
    <row r="484" spans="50:52" ht="15.75" customHeight="1">
      <c r="AX484" s="187"/>
      <c r="AY484" s="187"/>
      <c r="AZ484" s="187"/>
    </row>
    <row r="485" spans="50:52" ht="15.75" customHeight="1">
      <c r="AX485" s="187"/>
      <c r="AY485" s="187"/>
      <c r="AZ485" s="187"/>
    </row>
    <row r="486" spans="50:52" ht="15.75" customHeight="1">
      <c r="AX486" s="187"/>
      <c r="AY486" s="187"/>
      <c r="AZ486" s="187"/>
    </row>
    <row r="487" spans="50:52" ht="15.75" customHeight="1">
      <c r="AX487" s="187"/>
      <c r="AY487" s="187"/>
      <c r="AZ487" s="187"/>
    </row>
    <row r="488" spans="50:52" ht="15.75" customHeight="1">
      <c r="AX488" s="187"/>
      <c r="AY488" s="187"/>
      <c r="AZ488" s="187"/>
    </row>
    <row r="489" spans="50:52" ht="15.75" customHeight="1">
      <c r="AX489" s="187"/>
      <c r="AY489" s="187"/>
      <c r="AZ489" s="187"/>
    </row>
    <row r="490" spans="50:52" ht="15.75" customHeight="1">
      <c r="AX490" s="187"/>
      <c r="AY490" s="187"/>
      <c r="AZ490" s="187"/>
    </row>
    <row r="491" spans="50:52" ht="15.75" customHeight="1">
      <c r="AX491" s="187"/>
      <c r="AY491" s="187"/>
      <c r="AZ491" s="187"/>
    </row>
    <row r="492" spans="50:52" ht="15.75" customHeight="1">
      <c r="AX492" s="187"/>
      <c r="AY492" s="187"/>
      <c r="AZ492" s="187"/>
    </row>
    <row r="493" spans="50:52" ht="15.75" customHeight="1">
      <c r="AX493" s="187"/>
      <c r="AY493" s="187"/>
      <c r="AZ493" s="187"/>
    </row>
    <row r="494" spans="50:52" ht="15.75" customHeight="1">
      <c r="AX494" s="187"/>
      <c r="AY494" s="187"/>
      <c r="AZ494" s="187"/>
    </row>
    <row r="495" spans="50:52" ht="15.75" customHeight="1">
      <c r="AX495" s="187"/>
      <c r="AY495" s="187"/>
      <c r="AZ495" s="187"/>
    </row>
    <row r="496" spans="50:52" ht="15.75" customHeight="1">
      <c r="AX496" s="187"/>
      <c r="AY496" s="187"/>
      <c r="AZ496" s="187"/>
    </row>
    <row r="497" spans="50:52" ht="15.75" customHeight="1">
      <c r="AX497" s="187"/>
      <c r="AY497" s="187"/>
      <c r="AZ497" s="187"/>
    </row>
    <row r="498" spans="50:52" ht="15.75" customHeight="1">
      <c r="AX498" s="187"/>
      <c r="AY498" s="187"/>
      <c r="AZ498" s="187"/>
    </row>
    <row r="499" spans="50:52" ht="15.75" customHeight="1">
      <c r="AX499" s="187"/>
      <c r="AY499" s="187"/>
      <c r="AZ499" s="187"/>
    </row>
    <row r="500" spans="50:52" ht="15.75" customHeight="1">
      <c r="AX500" s="187"/>
      <c r="AY500" s="187"/>
      <c r="AZ500" s="187"/>
    </row>
    <row r="501" spans="50:52" ht="15.75" customHeight="1">
      <c r="AX501" s="187"/>
      <c r="AY501" s="187"/>
      <c r="AZ501" s="187"/>
    </row>
    <row r="502" spans="50:52" ht="15.75" customHeight="1">
      <c r="AX502" s="187"/>
      <c r="AY502" s="187"/>
      <c r="AZ502" s="187"/>
    </row>
    <row r="503" spans="50:52" ht="15.75" customHeight="1">
      <c r="AX503" s="187"/>
      <c r="AY503" s="187"/>
      <c r="AZ503" s="187"/>
    </row>
    <row r="504" spans="50:52" ht="15.75" customHeight="1">
      <c r="AX504" s="187"/>
      <c r="AY504" s="187"/>
      <c r="AZ504" s="187"/>
    </row>
    <row r="505" spans="50:52" ht="15.75" customHeight="1">
      <c r="AX505" s="187"/>
      <c r="AY505" s="187"/>
      <c r="AZ505" s="187"/>
    </row>
    <row r="506" spans="50:52" ht="15.75" customHeight="1">
      <c r="AX506" s="187"/>
      <c r="AY506" s="187"/>
      <c r="AZ506" s="187"/>
    </row>
    <row r="507" spans="50:52" ht="15.75" customHeight="1">
      <c r="AX507" s="187"/>
      <c r="AY507" s="187"/>
      <c r="AZ507" s="187"/>
    </row>
    <row r="508" spans="50:52" ht="15.75" customHeight="1">
      <c r="AX508" s="187"/>
      <c r="AY508" s="187"/>
      <c r="AZ508" s="187"/>
    </row>
    <row r="509" spans="50:52" ht="15.75" customHeight="1">
      <c r="AX509" s="187"/>
      <c r="AY509" s="187"/>
      <c r="AZ509" s="187"/>
    </row>
    <row r="510" spans="50:52" ht="15.75" customHeight="1">
      <c r="AX510" s="187"/>
      <c r="AY510" s="187"/>
      <c r="AZ510" s="187"/>
    </row>
    <row r="511" spans="50:52" ht="15.75" customHeight="1">
      <c r="AX511" s="187"/>
      <c r="AY511" s="187"/>
      <c r="AZ511" s="187"/>
    </row>
    <row r="512" spans="50:52" ht="15.75" customHeight="1">
      <c r="AX512" s="187"/>
      <c r="AY512" s="187"/>
      <c r="AZ512" s="187"/>
    </row>
    <row r="513" spans="50:52" ht="15.75" customHeight="1">
      <c r="AX513" s="187"/>
      <c r="AY513" s="187"/>
      <c r="AZ513" s="187"/>
    </row>
    <row r="514" spans="50:52" ht="15.75" customHeight="1">
      <c r="AX514" s="187"/>
      <c r="AY514" s="187"/>
      <c r="AZ514" s="187"/>
    </row>
    <row r="515" spans="50:52" ht="15.75" customHeight="1">
      <c r="AX515" s="187"/>
      <c r="AY515" s="187"/>
      <c r="AZ515" s="187"/>
    </row>
    <row r="516" spans="50:52" ht="15.75" customHeight="1">
      <c r="AX516" s="187"/>
      <c r="AY516" s="187"/>
      <c r="AZ516" s="187"/>
    </row>
    <row r="517" spans="50:52" ht="15.75" customHeight="1">
      <c r="AX517" s="187"/>
      <c r="AY517" s="187"/>
      <c r="AZ517" s="187"/>
    </row>
    <row r="518" spans="50:52" ht="15.75" customHeight="1">
      <c r="AX518" s="187"/>
      <c r="AY518" s="187"/>
      <c r="AZ518" s="187"/>
    </row>
    <row r="519" spans="50:52" ht="15.75" customHeight="1">
      <c r="AX519" s="187"/>
      <c r="AY519" s="187"/>
      <c r="AZ519" s="187"/>
    </row>
    <row r="520" spans="50:52" ht="15.75" customHeight="1">
      <c r="AX520" s="187"/>
      <c r="AY520" s="187"/>
      <c r="AZ520" s="187"/>
    </row>
    <row r="521" spans="50:52" ht="15.75" customHeight="1">
      <c r="AX521" s="187"/>
      <c r="AY521" s="187"/>
      <c r="AZ521" s="187"/>
    </row>
    <row r="522" spans="50:52" ht="15.75" customHeight="1">
      <c r="AX522" s="187"/>
      <c r="AY522" s="187"/>
      <c r="AZ522" s="187"/>
    </row>
    <row r="523" spans="50:52" ht="15.75" customHeight="1">
      <c r="AX523" s="187"/>
      <c r="AY523" s="187"/>
      <c r="AZ523" s="187"/>
    </row>
    <row r="524" spans="50:52" ht="15.75" customHeight="1">
      <c r="AX524" s="187"/>
      <c r="AY524" s="187"/>
      <c r="AZ524" s="187"/>
    </row>
    <row r="525" spans="50:52" ht="15.75" customHeight="1">
      <c r="AX525" s="187"/>
      <c r="AY525" s="187"/>
      <c r="AZ525" s="187"/>
    </row>
    <row r="526" spans="50:52" ht="15.75" customHeight="1">
      <c r="AX526" s="187"/>
      <c r="AY526" s="187"/>
      <c r="AZ526" s="187"/>
    </row>
    <row r="527" spans="50:52" ht="15.75" customHeight="1">
      <c r="AX527" s="187"/>
      <c r="AY527" s="187"/>
      <c r="AZ527" s="187"/>
    </row>
    <row r="528" spans="50:52" ht="15.75" customHeight="1">
      <c r="AX528" s="187"/>
      <c r="AY528" s="187"/>
      <c r="AZ528" s="187"/>
    </row>
    <row r="529" spans="50:52" ht="15.75" customHeight="1">
      <c r="AX529" s="187"/>
      <c r="AY529" s="187"/>
      <c r="AZ529" s="187"/>
    </row>
    <row r="530" spans="50:52" ht="15.75" customHeight="1">
      <c r="AX530" s="187"/>
      <c r="AY530" s="187"/>
      <c r="AZ530" s="187"/>
    </row>
    <row r="531" spans="50:52" ht="15.75" customHeight="1">
      <c r="AX531" s="187"/>
      <c r="AY531" s="187"/>
      <c r="AZ531" s="187"/>
    </row>
    <row r="532" spans="50:52" ht="15.75" customHeight="1">
      <c r="AX532" s="187"/>
      <c r="AY532" s="187"/>
      <c r="AZ532" s="187"/>
    </row>
    <row r="533" spans="50:52" ht="15.75" customHeight="1">
      <c r="AX533" s="187"/>
      <c r="AY533" s="187"/>
      <c r="AZ533" s="187"/>
    </row>
    <row r="534" spans="50:52" ht="15.75" customHeight="1">
      <c r="AX534" s="187"/>
      <c r="AY534" s="187"/>
      <c r="AZ534" s="187"/>
    </row>
    <row r="535" spans="50:52" ht="15.75" customHeight="1">
      <c r="AX535" s="187"/>
      <c r="AY535" s="187"/>
      <c r="AZ535" s="187"/>
    </row>
    <row r="536" spans="50:52" ht="15.75" customHeight="1">
      <c r="AX536" s="187"/>
      <c r="AY536" s="187"/>
      <c r="AZ536" s="187"/>
    </row>
    <row r="537" spans="50:52" ht="15.75" customHeight="1">
      <c r="AX537" s="187"/>
      <c r="AY537" s="187"/>
      <c r="AZ537" s="187"/>
    </row>
    <row r="538" spans="50:52" ht="15.75" customHeight="1">
      <c r="AX538" s="187"/>
      <c r="AY538" s="187"/>
      <c r="AZ538" s="187"/>
    </row>
    <row r="539" spans="50:52" ht="15.75" customHeight="1">
      <c r="AX539" s="187"/>
      <c r="AY539" s="187"/>
      <c r="AZ539" s="187"/>
    </row>
    <row r="540" spans="50:52" ht="15.75" customHeight="1">
      <c r="AX540" s="187"/>
      <c r="AY540" s="187"/>
      <c r="AZ540" s="187"/>
    </row>
    <row r="541" spans="50:52" ht="15.75" customHeight="1">
      <c r="AX541" s="187"/>
      <c r="AY541" s="187"/>
      <c r="AZ541" s="187"/>
    </row>
    <row r="542" spans="50:52" ht="15.75" customHeight="1">
      <c r="AX542" s="187"/>
      <c r="AY542" s="187"/>
      <c r="AZ542" s="187"/>
    </row>
    <row r="543" spans="50:52" ht="15.75" customHeight="1">
      <c r="AX543" s="187"/>
      <c r="AY543" s="187"/>
      <c r="AZ543" s="187"/>
    </row>
    <row r="544" spans="50:52" ht="15.75" customHeight="1">
      <c r="AX544" s="187"/>
      <c r="AY544" s="187"/>
      <c r="AZ544" s="187"/>
    </row>
    <row r="545" spans="50:52" ht="15.75" customHeight="1">
      <c r="AX545" s="187"/>
      <c r="AY545" s="187"/>
      <c r="AZ545" s="187"/>
    </row>
    <row r="546" spans="50:52" ht="15.75" customHeight="1">
      <c r="AX546" s="187"/>
      <c r="AY546" s="187"/>
      <c r="AZ546" s="187"/>
    </row>
    <row r="547" spans="50:52" ht="15.75" customHeight="1">
      <c r="AX547" s="187"/>
      <c r="AY547" s="187"/>
      <c r="AZ547" s="187"/>
    </row>
    <row r="548" spans="50:52" ht="15.75" customHeight="1">
      <c r="AX548" s="187"/>
      <c r="AY548" s="187"/>
      <c r="AZ548" s="187"/>
    </row>
    <row r="549" spans="50:52" ht="15.75" customHeight="1">
      <c r="AX549" s="187"/>
      <c r="AY549" s="187"/>
      <c r="AZ549" s="187"/>
    </row>
    <row r="550" spans="50:52" ht="15.75" customHeight="1">
      <c r="AX550" s="187"/>
      <c r="AY550" s="187"/>
      <c r="AZ550" s="187"/>
    </row>
    <row r="551" spans="50:52" ht="15.75" customHeight="1">
      <c r="AX551" s="187"/>
      <c r="AY551" s="187"/>
      <c r="AZ551" s="187"/>
    </row>
    <row r="552" spans="50:52" ht="15.75" customHeight="1">
      <c r="AX552" s="187"/>
      <c r="AY552" s="187"/>
      <c r="AZ552" s="187"/>
    </row>
    <row r="553" spans="50:52" ht="15.75" customHeight="1">
      <c r="AX553" s="187"/>
      <c r="AY553" s="187"/>
      <c r="AZ553" s="187"/>
    </row>
    <row r="554" spans="50:52" ht="15.75" customHeight="1">
      <c r="AX554" s="187"/>
      <c r="AY554" s="187"/>
      <c r="AZ554" s="187"/>
    </row>
    <row r="555" spans="50:52" ht="15.75" customHeight="1">
      <c r="AX555" s="187"/>
      <c r="AY555" s="187"/>
      <c r="AZ555" s="187"/>
    </row>
    <row r="556" spans="50:52" ht="15.75" customHeight="1">
      <c r="AX556" s="187"/>
      <c r="AY556" s="187"/>
      <c r="AZ556" s="187"/>
    </row>
    <row r="557" spans="50:52" ht="15.75" customHeight="1">
      <c r="AX557" s="187"/>
      <c r="AY557" s="187"/>
      <c r="AZ557" s="187"/>
    </row>
    <row r="558" spans="50:52" ht="15.75" customHeight="1">
      <c r="AX558" s="187"/>
      <c r="AY558" s="187"/>
      <c r="AZ558" s="187"/>
    </row>
    <row r="559" spans="50:52" ht="15.75" customHeight="1">
      <c r="AX559" s="187"/>
      <c r="AY559" s="187"/>
      <c r="AZ559" s="187"/>
    </row>
    <row r="560" spans="50:52" ht="15.75" customHeight="1">
      <c r="AX560" s="187"/>
      <c r="AY560" s="187"/>
      <c r="AZ560" s="187"/>
    </row>
    <row r="561" spans="50:52" ht="15.75" customHeight="1">
      <c r="AX561" s="187"/>
      <c r="AY561" s="187"/>
      <c r="AZ561" s="187"/>
    </row>
    <row r="562" spans="50:52" ht="15.75" customHeight="1">
      <c r="AX562" s="187"/>
      <c r="AY562" s="187"/>
      <c r="AZ562" s="187"/>
    </row>
    <row r="563" spans="50:52" ht="15.75" customHeight="1">
      <c r="AX563" s="187"/>
      <c r="AY563" s="187"/>
      <c r="AZ563" s="187"/>
    </row>
    <row r="564" spans="50:52" ht="15.75" customHeight="1">
      <c r="AX564" s="187"/>
      <c r="AY564" s="187"/>
      <c r="AZ564" s="187"/>
    </row>
    <row r="565" spans="50:52" ht="15.75" customHeight="1">
      <c r="AX565" s="187"/>
      <c r="AY565" s="187"/>
      <c r="AZ565" s="187"/>
    </row>
    <row r="566" spans="50:52" ht="15.75" customHeight="1">
      <c r="AX566" s="187"/>
      <c r="AY566" s="187"/>
      <c r="AZ566" s="187"/>
    </row>
    <row r="567" spans="50:52" ht="15.75" customHeight="1">
      <c r="AX567" s="187"/>
      <c r="AY567" s="187"/>
      <c r="AZ567" s="187"/>
    </row>
    <row r="568" spans="50:52" ht="15.75" customHeight="1">
      <c r="AX568" s="187"/>
      <c r="AY568" s="187"/>
      <c r="AZ568" s="187"/>
    </row>
    <row r="569" spans="50:52" ht="15.75" customHeight="1">
      <c r="AX569" s="187"/>
      <c r="AY569" s="187"/>
      <c r="AZ569" s="187"/>
    </row>
    <row r="570" spans="50:52" ht="15.75" customHeight="1">
      <c r="AX570" s="187"/>
      <c r="AY570" s="187"/>
      <c r="AZ570" s="187"/>
    </row>
    <row r="571" spans="50:52" ht="15.75" customHeight="1">
      <c r="AX571" s="187"/>
      <c r="AY571" s="187"/>
      <c r="AZ571" s="187"/>
    </row>
    <row r="572" spans="50:52" ht="15.75" customHeight="1">
      <c r="AX572" s="187"/>
      <c r="AY572" s="187"/>
      <c r="AZ572" s="187"/>
    </row>
    <row r="573" spans="50:52" ht="15.75" customHeight="1">
      <c r="AX573" s="187"/>
      <c r="AY573" s="187"/>
      <c r="AZ573" s="187"/>
    </row>
    <row r="574" spans="50:52" ht="15.75" customHeight="1">
      <c r="AX574" s="187"/>
      <c r="AY574" s="187"/>
      <c r="AZ574" s="187"/>
    </row>
    <row r="575" spans="50:52" ht="15.75" customHeight="1">
      <c r="AX575" s="187"/>
      <c r="AY575" s="187"/>
      <c r="AZ575" s="187"/>
    </row>
    <row r="576" spans="50:52" ht="15.75" customHeight="1">
      <c r="AX576" s="187"/>
      <c r="AY576" s="187"/>
      <c r="AZ576" s="187"/>
    </row>
    <row r="577" spans="50:52" ht="15.75" customHeight="1">
      <c r="AX577" s="187"/>
      <c r="AY577" s="187"/>
      <c r="AZ577" s="187"/>
    </row>
    <row r="578" spans="50:52" ht="15.75" customHeight="1">
      <c r="AX578" s="187"/>
      <c r="AY578" s="187"/>
      <c r="AZ578" s="187"/>
    </row>
    <row r="579" spans="50:52" ht="15.75" customHeight="1">
      <c r="AX579" s="187"/>
      <c r="AY579" s="187"/>
      <c r="AZ579" s="187"/>
    </row>
    <row r="580" spans="50:52" ht="15.75" customHeight="1">
      <c r="AX580" s="187"/>
      <c r="AY580" s="187"/>
      <c r="AZ580" s="187"/>
    </row>
    <row r="581" spans="50:52" ht="15.75" customHeight="1">
      <c r="AX581" s="187"/>
      <c r="AY581" s="187"/>
      <c r="AZ581" s="187"/>
    </row>
    <row r="582" spans="50:52" ht="15.75" customHeight="1">
      <c r="AX582" s="187"/>
      <c r="AY582" s="187"/>
      <c r="AZ582" s="187"/>
    </row>
    <row r="583" spans="50:52" ht="15.75" customHeight="1">
      <c r="AX583" s="187"/>
      <c r="AY583" s="187"/>
      <c r="AZ583" s="187"/>
    </row>
    <row r="584" spans="50:52" ht="15.75" customHeight="1">
      <c r="AX584" s="187"/>
      <c r="AY584" s="187"/>
      <c r="AZ584" s="187"/>
    </row>
    <row r="585" spans="50:52" ht="15.75" customHeight="1">
      <c r="AX585" s="187"/>
      <c r="AY585" s="187"/>
      <c r="AZ585" s="187"/>
    </row>
    <row r="586" spans="50:52" ht="15.75" customHeight="1">
      <c r="AX586" s="187"/>
      <c r="AY586" s="187"/>
      <c r="AZ586" s="187"/>
    </row>
    <row r="587" spans="50:52" ht="15.75" customHeight="1">
      <c r="AX587" s="187"/>
      <c r="AY587" s="187"/>
      <c r="AZ587" s="187"/>
    </row>
    <row r="588" spans="50:52" ht="15.75" customHeight="1">
      <c r="AX588" s="187"/>
      <c r="AY588" s="187"/>
      <c r="AZ588" s="187"/>
    </row>
    <row r="589" spans="50:52" ht="15.75" customHeight="1">
      <c r="AX589" s="187"/>
      <c r="AY589" s="187"/>
      <c r="AZ589" s="187"/>
    </row>
    <row r="590" spans="50:52" ht="15.75" customHeight="1">
      <c r="AX590" s="187"/>
      <c r="AY590" s="187"/>
      <c r="AZ590" s="187"/>
    </row>
    <row r="591" spans="50:52" ht="15.75" customHeight="1">
      <c r="AX591" s="187"/>
      <c r="AY591" s="187"/>
      <c r="AZ591" s="187"/>
    </row>
    <row r="592" spans="50:52" ht="15.75" customHeight="1">
      <c r="AX592" s="187"/>
      <c r="AY592" s="187"/>
      <c r="AZ592" s="187"/>
    </row>
    <row r="593" spans="50:52" ht="15.75" customHeight="1">
      <c r="AX593" s="187"/>
      <c r="AY593" s="187"/>
      <c r="AZ593" s="187"/>
    </row>
    <row r="594" spans="50:52" ht="15.75" customHeight="1">
      <c r="AX594" s="187"/>
      <c r="AY594" s="187"/>
      <c r="AZ594" s="187"/>
    </row>
    <row r="595" spans="50:52" ht="15.75" customHeight="1">
      <c r="AX595" s="187"/>
      <c r="AY595" s="187"/>
      <c r="AZ595" s="187"/>
    </row>
    <row r="596" spans="50:52" ht="15.75" customHeight="1">
      <c r="AX596" s="187"/>
      <c r="AY596" s="187"/>
      <c r="AZ596" s="187"/>
    </row>
    <row r="597" spans="50:52" ht="15.75" customHeight="1">
      <c r="AX597" s="187"/>
      <c r="AY597" s="187"/>
      <c r="AZ597" s="187"/>
    </row>
    <row r="598" spans="50:52" ht="15.75" customHeight="1">
      <c r="AX598" s="187"/>
      <c r="AY598" s="187"/>
      <c r="AZ598" s="187"/>
    </row>
    <row r="599" spans="50:52" ht="15.75" customHeight="1">
      <c r="AX599" s="187"/>
      <c r="AY599" s="187"/>
      <c r="AZ599" s="187"/>
    </row>
    <row r="600" spans="50:52" ht="15.75" customHeight="1">
      <c r="AX600" s="187"/>
      <c r="AY600" s="187"/>
      <c r="AZ600" s="187"/>
    </row>
    <row r="601" spans="50:52" ht="15.75" customHeight="1">
      <c r="AX601" s="187"/>
      <c r="AY601" s="187"/>
      <c r="AZ601" s="187"/>
    </row>
    <row r="602" spans="50:52" ht="15.75" customHeight="1">
      <c r="AX602" s="187"/>
      <c r="AY602" s="187"/>
      <c r="AZ602" s="187"/>
    </row>
    <row r="603" spans="50:52" ht="15.75" customHeight="1">
      <c r="AX603" s="187"/>
      <c r="AY603" s="187"/>
      <c r="AZ603" s="187"/>
    </row>
    <row r="604" spans="50:52" ht="15.75" customHeight="1">
      <c r="AX604" s="187"/>
      <c r="AY604" s="187"/>
      <c r="AZ604" s="187"/>
    </row>
    <row r="605" spans="50:52" ht="15.75" customHeight="1">
      <c r="AX605" s="187"/>
      <c r="AY605" s="187"/>
      <c r="AZ605" s="187"/>
    </row>
    <row r="606" spans="50:52" ht="15.75" customHeight="1">
      <c r="AX606" s="187"/>
      <c r="AY606" s="187"/>
      <c r="AZ606" s="187"/>
    </row>
    <row r="607" spans="50:52" ht="15.75" customHeight="1">
      <c r="AX607" s="187"/>
      <c r="AY607" s="187"/>
      <c r="AZ607" s="187"/>
    </row>
    <row r="608" spans="50:52" ht="15.75" customHeight="1">
      <c r="AX608" s="187"/>
      <c r="AY608" s="187"/>
      <c r="AZ608" s="187"/>
    </row>
    <row r="609" spans="50:52" ht="15.75" customHeight="1">
      <c r="AX609" s="187"/>
      <c r="AY609" s="187"/>
      <c r="AZ609" s="187"/>
    </row>
    <row r="610" spans="50:52" ht="15.75" customHeight="1">
      <c r="AX610" s="187"/>
      <c r="AY610" s="187"/>
      <c r="AZ610" s="187"/>
    </row>
    <row r="611" spans="50:52" ht="15.75" customHeight="1">
      <c r="AX611" s="187"/>
      <c r="AY611" s="187"/>
      <c r="AZ611" s="187"/>
    </row>
    <row r="612" spans="50:52" ht="15.75" customHeight="1">
      <c r="AX612" s="187"/>
      <c r="AY612" s="187"/>
      <c r="AZ612" s="187"/>
    </row>
    <row r="613" spans="50:52" ht="15.75" customHeight="1">
      <c r="AX613" s="187"/>
      <c r="AY613" s="187"/>
      <c r="AZ613" s="187"/>
    </row>
    <row r="614" spans="50:52" ht="15.75" customHeight="1">
      <c r="AX614" s="187"/>
      <c r="AY614" s="187"/>
      <c r="AZ614" s="187"/>
    </row>
    <row r="615" spans="50:52" ht="15.75" customHeight="1">
      <c r="AX615" s="187"/>
      <c r="AY615" s="187"/>
      <c r="AZ615" s="187"/>
    </row>
    <row r="616" spans="50:52" ht="15.75" customHeight="1">
      <c r="AX616" s="187"/>
      <c r="AY616" s="187"/>
      <c r="AZ616" s="187"/>
    </row>
    <row r="617" spans="50:52" ht="15.75" customHeight="1">
      <c r="AX617" s="187"/>
      <c r="AY617" s="187"/>
      <c r="AZ617" s="187"/>
    </row>
    <row r="618" spans="50:52" ht="15.75" customHeight="1">
      <c r="AX618" s="187"/>
      <c r="AY618" s="187"/>
      <c r="AZ618" s="187"/>
    </row>
    <row r="619" spans="50:52" ht="15.75" customHeight="1">
      <c r="AX619" s="187"/>
      <c r="AY619" s="187"/>
      <c r="AZ619" s="187"/>
    </row>
    <row r="620" spans="50:52" ht="15.75" customHeight="1">
      <c r="AX620" s="187"/>
      <c r="AY620" s="187"/>
      <c r="AZ620" s="187"/>
    </row>
    <row r="621" spans="50:52" ht="15.75" customHeight="1">
      <c r="AX621" s="187"/>
      <c r="AY621" s="187"/>
      <c r="AZ621" s="187"/>
    </row>
    <row r="622" spans="50:52" ht="15.75" customHeight="1">
      <c r="AX622" s="187"/>
      <c r="AY622" s="187"/>
      <c r="AZ622" s="187"/>
    </row>
    <row r="623" spans="50:52" ht="15.75" customHeight="1">
      <c r="AX623" s="187"/>
      <c r="AY623" s="187"/>
      <c r="AZ623" s="187"/>
    </row>
    <row r="624" spans="50:52" ht="15.75" customHeight="1">
      <c r="AX624" s="187"/>
      <c r="AY624" s="187"/>
      <c r="AZ624" s="187"/>
    </row>
    <row r="625" spans="50:52" ht="15.75" customHeight="1">
      <c r="AX625" s="187"/>
      <c r="AY625" s="187"/>
      <c r="AZ625" s="187"/>
    </row>
    <row r="626" spans="50:52" ht="15.75" customHeight="1">
      <c r="AX626" s="187"/>
      <c r="AY626" s="187"/>
      <c r="AZ626" s="187"/>
    </row>
    <row r="627" spans="50:52" ht="15.75" customHeight="1">
      <c r="AX627" s="187"/>
      <c r="AY627" s="187"/>
      <c r="AZ627" s="187"/>
    </row>
    <row r="628" spans="50:52" ht="15.75" customHeight="1">
      <c r="AX628" s="187"/>
      <c r="AY628" s="187"/>
      <c r="AZ628" s="187"/>
    </row>
    <row r="629" spans="50:52" ht="15.75" customHeight="1">
      <c r="AX629" s="187"/>
      <c r="AY629" s="187"/>
      <c r="AZ629" s="187"/>
    </row>
    <row r="630" spans="50:52" ht="15.75" customHeight="1">
      <c r="AX630" s="187"/>
      <c r="AY630" s="187"/>
      <c r="AZ630" s="187"/>
    </row>
    <row r="631" spans="50:52" ht="15.75" customHeight="1">
      <c r="AX631" s="187"/>
      <c r="AY631" s="187"/>
      <c r="AZ631" s="187"/>
    </row>
    <row r="632" spans="50:52" ht="15.75" customHeight="1">
      <c r="AX632" s="187"/>
      <c r="AY632" s="187"/>
      <c r="AZ632" s="187"/>
    </row>
    <row r="633" spans="50:52" ht="15.75" customHeight="1">
      <c r="AX633" s="187"/>
      <c r="AY633" s="187"/>
      <c r="AZ633" s="187"/>
    </row>
    <row r="634" spans="50:52" ht="15.75" customHeight="1">
      <c r="AX634" s="187"/>
      <c r="AY634" s="187"/>
      <c r="AZ634" s="187"/>
    </row>
    <row r="635" spans="50:52" ht="15.75" customHeight="1">
      <c r="AX635" s="187"/>
      <c r="AY635" s="187"/>
      <c r="AZ635" s="187"/>
    </row>
    <row r="636" spans="50:52" ht="15.75" customHeight="1">
      <c r="AX636" s="187"/>
      <c r="AY636" s="187"/>
      <c r="AZ636" s="187"/>
    </row>
    <row r="637" spans="50:52" ht="15.75" customHeight="1">
      <c r="AX637" s="187"/>
      <c r="AY637" s="187"/>
      <c r="AZ637" s="187"/>
    </row>
    <row r="638" spans="50:52" ht="15.75" customHeight="1">
      <c r="AX638" s="187"/>
      <c r="AY638" s="187"/>
      <c r="AZ638" s="187"/>
    </row>
    <row r="639" spans="50:52" ht="15.75" customHeight="1">
      <c r="AX639" s="187"/>
      <c r="AY639" s="187"/>
      <c r="AZ639" s="187"/>
    </row>
    <row r="640" spans="50:52" ht="15.75" customHeight="1">
      <c r="AX640" s="187"/>
      <c r="AY640" s="187"/>
      <c r="AZ640" s="187"/>
    </row>
    <row r="641" spans="50:52" ht="15.75" customHeight="1">
      <c r="AX641" s="187"/>
      <c r="AY641" s="187"/>
      <c r="AZ641" s="187"/>
    </row>
    <row r="642" spans="50:52" ht="15.75" customHeight="1">
      <c r="AX642" s="187"/>
      <c r="AY642" s="187"/>
      <c r="AZ642" s="187"/>
    </row>
    <row r="643" spans="50:52" ht="15.75" customHeight="1">
      <c r="AX643" s="187"/>
      <c r="AY643" s="187"/>
      <c r="AZ643" s="187"/>
    </row>
    <row r="644" spans="50:52" ht="15.75" customHeight="1">
      <c r="AX644" s="187"/>
      <c r="AY644" s="187"/>
      <c r="AZ644" s="187"/>
    </row>
    <row r="645" spans="50:52" ht="15.75" customHeight="1">
      <c r="AX645" s="187"/>
      <c r="AY645" s="187"/>
      <c r="AZ645" s="187"/>
    </row>
    <row r="646" spans="50:52" ht="15.75" customHeight="1">
      <c r="AX646" s="187"/>
      <c r="AY646" s="187"/>
      <c r="AZ646" s="187"/>
    </row>
    <row r="647" spans="50:52" ht="15.75" customHeight="1">
      <c r="AX647" s="187"/>
      <c r="AY647" s="187"/>
      <c r="AZ647" s="187"/>
    </row>
    <row r="648" spans="50:52" ht="15.75" customHeight="1">
      <c r="AX648" s="187"/>
      <c r="AY648" s="187"/>
      <c r="AZ648" s="187"/>
    </row>
    <row r="649" spans="50:52" ht="15.75" customHeight="1">
      <c r="AX649" s="187"/>
      <c r="AY649" s="187"/>
      <c r="AZ649" s="187"/>
    </row>
    <row r="650" spans="50:52" ht="15.75" customHeight="1">
      <c r="AX650" s="187"/>
      <c r="AY650" s="187"/>
      <c r="AZ650" s="187"/>
    </row>
    <row r="651" spans="50:52" ht="15.75" customHeight="1">
      <c r="AX651" s="187"/>
      <c r="AY651" s="187"/>
      <c r="AZ651" s="187"/>
    </row>
    <row r="652" spans="50:52" ht="15.75" customHeight="1">
      <c r="AX652" s="187"/>
      <c r="AY652" s="187"/>
      <c r="AZ652" s="187"/>
    </row>
    <row r="653" spans="50:52" ht="15.75" customHeight="1">
      <c r="AX653" s="187"/>
      <c r="AY653" s="187"/>
      <c r="AZ653" s="187"/>
    </row>
    <row r="654" spans="50:52" ht="15.75" customHeight="1">
      <c r="AX654" s="187"/>
      <c r="AY654" s="187"/>
      <c r="AZ654" s="187"/>
    </row>
    <row r="655" spans="50:52" ht="15.75" customHeight="1">
      <c r="AX655" s="187"/>
      <c r="AY655" s="187"/>
      <c r="AZ655" s="187"/>
    </row>
    <row r="656" spans="50:52" ht="15.75" customHeight="1">
      <c r="AX656" s="187"/>
      <c r="AY656" s="187"/>
      <c r="AZ656" s="187"/>
    </row>
    <row r="657" spans="50:52" ht="15.75" customHeight="1">
      <c r="AX657" s="187"/>
      <c r="AY657" s="187"/>
      <c r="AZ657" s="187"/>
    </row>
    <row r="658" spans="50:52" ht="15.75" customHeight="1">
      <c r="AX658" s="187"/>
      <c r="AY658" s="187"/>
      <c r="AZ658" s="187"/>
    </row>
    <row r="659" spans="50:52" ht="15.75" customHeight="1">
      <c r="AX659" s="187"/>
      <c r="AY659" s="187"/>
      <c r="AZ659" s="187"/>
    </row>
    <row r="660" spans="50:52" ht="15.75" customHeight="1">
      <c r="AX660" s="187"/>
      <c r="AY660" s="187"/>
      <c r="AZ660" s="187"/>
    </row>
    <row r="661" spans="50:52" ht="15.75" customHeight="1">
      <c r="AX661" s="187"/>
      <c r="AY661" s="187"/>
      <c r="AZ661" s="187"/>
    </row>
    <row r="662" spans="50:52" ht="15.75" customHeight="1">
      <c r="AX662" s="187"/>
      <c r="AY662" s="187"/>
      <c r="AZ662" s="187"/>
    </row>
    <row r="663" spans="50:52" ht="15.75" customHeight="1">
      <c r="AX663" s="187"/>
      <c r="AY663" s="187"/>
      <c r="AZ663" s="187"/>
    </row>
    <row r="664" spans="50:52" ht="15.75" customHeight="1">
      <c r="AX664" s="187"/>
      <c r="AY664" s="187"/>
      <c r="AZ664" s="187"/>
    </row>
    <row r="665" spans="50:52" ht="15.75" customHeight="1">
      <c r="AX665" s="187"/>
      <c r="AY665" s="187"/>
      <c r="AZ665" s="187"/>
    </row>
    <row r="666" spans="50:52" ht="15.75" customHeight="1">
      <c r="AX666" s="187"/>
      <c r="AY666" s="187"/>
      <c r="AZ666" s="187"/>
    </row>
    <row r="667" spans="50:52" ht="15.75" customHeight="1">
      <c r="AX667" s="187"/>
      <c r="AY667" s="187"/>
      <c r="AZ667" s="187"/>
    </row>
    <row r="668" spans="50:52" ht="15.75" customHeight="1">
      <c r="AX668" s="187"/>
      <c r="AY668" s="187"/>
      <c r="AZ668" s="187"/>
    </row>
    <row r="669" spans="50:52" ht="15.75" customHeight="1">
      <c r="AX669" s="187"/>
      <c r="AY669" s="187"/>
      <c r="AZ669" s="187"/>
    </row>
    <row r="670" spans="50:52" ht="15.75" customHeight="1">
      <c r="AX670" s="187"/>
      <c r="AY670" s="187"/>
      <c r="AZ670" s="187"/>
    </row>
    <row r="671" spans="50:52" ht="15.75" customHeight="1">
      <c r="AX671" s="187"/>
      <c r="AY671" s="187"/>
      <c r="AZ671" s="187"/>
    </row>
    <row r="672" spans="50:52" ht="15.75" customHeight="1">
      <c r="AX672" s="187"/>
      <c r="AY672" s="187"/>
      <c r="AZ672" s="187"/>
    </row>
    <row r="673" spans="50:52" ht="15.75" customHeight="1">
      <c r="AX673" s="187"/>
      <c r="AY673" s="187"/>
      <c r="AZ673" s="187"/>
    </row>
    <row r="674" spans="50:52" ht="15.75" customHeight="1">
      <c r="AX674" s="187"/>
      <c r="AY674" s="187"/>
      <c r="AZ674" s="187"/>
    </row>
    <row r="675" spans="50:52" ht="15.75" customHeight="1">
      <c r="AX675" s="187"/>
      <c r="AY675" s="187"/>
      <c r="AZ675" s="187"/>
    </row>
    <row r="676" spans="50:52" ht="15.75" customHeight="1">
      <c r="AX676" s="187"/>
      <c r="AY676" s="187"/>
      <c r="AZ676" s="187"/>
    </row>
    <row r="677" spans="50:52" ht="15.75" customHeight="1">
      <c r="AX677" s="187"/>
      <c r="AY677" s="187"/>
      <c r="AZ677" s="187"/>
    </row>
    <row r="678" spans="50:52" ht="15.75" customHeight="1">
      <c r="AX678" s="187"/>
      <c r="AY678" s="187"/>
      <c r="AZ678" s="187"/>
    </row>
    <row r="679" spans="50:52" ht="15.75" customHeight="1">
      <c r="AX679" s="187"/>
      <c r="AY679" s="187"/>
      <c r="AZ679" s="187"/>
    </row>
    <row r="680" spans="50:52" ht="15.75" customHeight="1">
      <c r="AX680" s="187"/>
      <c r="AY680" s="187"/>
      <c r="AZ680" s="187"/>
    </row>
    <row r="681" spans="50:52" ht="15.75" customHeight="1">
      <c r="AX681" s="187"/>
      <c r="AY681" s="187"/>
      <c r="AZ681" s="187"/>
    </row>
    <row r="682" spans="50:52" ht="15.75" customHeight="1">
      <c r="AX682" s="187"/>
      <c r="AY682" s="187"/>
      <c r="AZ682" s="187"/>
    </row>
    <row r="683" spans="50:52" ht="15.75" customHeight="1">
      <c r="AX683" s="187"/>
      <c r="AY683" s="187"/>
      <c r="AZ683" s="187"/>
    </row>
    <row r="684" spans="50:52" ht="15.75" customHeight="1">
      <c r="AX684" s="187"/>
      <c r="AY684" s="187"/>
      <c r="AZ684" s="187"/>
    </row>
    <row r="685" spans="50:52" ht="15.75" customHeight="1">
      <c r="AX685" s="187"/>
      <c r="AY685" s="187"/>
      <c r="AZ685" s="187"/>
    </row>
    <row r="686" spans="50:52" ht="15.75" customHeight="1">
      <c r="AX686" s="187"/>
      <c r="AY686" s="187"/>
      <c r="AZ686" s="187"/>
    </row>
    <row r="687" spans="50:52" ht="15.75" customHeight="1">
      <c r="AX687" s="187"/>
      <c r="AY687" s="187"/>
      <c r="AZ687" s="187"/>
    </row>
    <row r="688" spans="50:52" ht="15.75" customHeight="1">
      <c r="AX688" s="187"/>
      <c r="AY688" s="187"/>
      <c r="AZ688" s="187"/>
    </row>
    <row r="689" spans="50:52" ht="15.75" customHeight="1">
      <c r="AX689" s="187"/>
      <c r="AY689" s="187"/>
      <c r="AZ689" s="187"/>
    </row>
    <row r="690" spans="50:52" ht="15.75" customHeight="1">
      <c r="AX690" s="187"/>
      <c r="AY690" s="187"/>
      <c r="AZ690" s="187"/>
    </row>
    <row r="691" spans="50:52" ht="15.75" customHeight="1">
      <c r="AX691" s="187"/>
      <c r="AY691" s="187"/>
      <c r="AZ691" s="187"/>
    </row>
    <row r="692" spans="50:52" ht="15.75" customHeight="1">
      <c r="AX692" s="187"/>
      <c r="AY692" s="187"/>
      <c r="AZ692" s="187"/>
    </row>
    <row r="693" spans="50:52" ht="15.75" customHeight="1">
      <c r="AX693" s="187"/>
      <c r="AY693" s="187"/>
      <c r="AZ693" s="187"/>
    </row>
    <row r="694" spans="50:52" ht="15.75" customHeight="1">
      <c r="AX694" s="187"/>
      <c r="AY694" s="187"/>
      <c r="AZ694" s="187"/>
    </row>
    <row r="695" spans="50:52" ht="15.75" customHeight="1">
      <c r="AX695" s="187"/>
      <c r="AY695" s="187"/>
      <c r="AZ695" s="187"/>
    </row>
    <row r="696" spans="50:52" ht="15.75" customHeight="1">
      <c r="AX696" s="187"/>
      <c r="AY696" s="187"/>
      <c r="AZ696" s="187"/>
    </row>
    <row r="697" spans="50:52" ht="15.75" customHeight="1">
      <c r="AX697" s="187"/>
      <c r="AY697" s="187"/>
      <c r="AZ697" s="187"/>
    </row>
    <row r="698" spans="50:52" ht="15.75" customHeight="1">
      <c r="AX698" s="187"/>
      <c r="AY698" s="187"/>
      <c r="AZ698" s="187"/>
    </row>
    <row r="699" spans="50:52" ht="15.75" customHeight="1">
      <c r="AX699" s="187"/>
      <c r="AY699" s="187"/>
      <c r="AZ699" s="187"/>
    </row>
    <row r="700" spans="50:52" ht="15.75" customHeight="1">
      <c r="AX700" s="187"/>
      <c r="AY700" s="187"/>
      <c r="AZ700" s="187"/>
    </row>
    <row r="701" spans="50:52" ht="15.75" customHeight="1">
      <c r="AX701" s="187"/>
      <c r="AY701" s="187"/>
      <c r="AZ701" s="187"/>
    </row>
    <row r="702" spans="50:52" ht="15.75" customHeight="1">
      <c r="AX702" s="187"/>
      <c r="AY702" s="187"/>
      <c r="AZ702" s="187"/>
    </row>
    <row r="703" spans="50:52" ht="15.75" customHeight="1">
      <c r="AX703" s="187"/>
      <c r="AY703" s="187"/>
      <c r="AZ703" s="187"/>
    </row>
    <row r="704" spans="50:52" ht="15.75" customHeight="1">
      <c r="AX704" s="187"/>
      <c r="AY704" s="187"/>
      <c r="AZ704" s="187"/>
    </row>
    <row r="705" spans="50:52" ht="15.75" customHeight="1">
      <c r="AX705" s="187"/>
      <c r="AY705" s="187"/>
      <c r="AZ705" s="187"/>
    </row>
    <row r="706" spans="50:52" ht="15.75" customHeight="1">
      <c r="AX706" s="187"/>
      <c r="AY706" s="187"/>
      <c r="AZ706" s="187"/>
    </row>
    <row r="707" spans="50:52" ht="15.75" customHeight="1">
      <c r="AX707" s="187"/>
      <c r="AY707" s="187"/>
      <c r="AZ707" s="187"/>
    </row>
    <row r="708" spans="50:52" ht="15.75" customHeight="1">
      <c r="AX708" s="187"/>
      <c r="AY708" s="187"/>
      <c r="AZ708" s="187"/>
    </row>
    <row r="709" spans="50:52" ht="15.75" customHeight="1">
      <c r="AX709" s="187"/>
      <c r="AY709" s="187"/>
      <c r="AZ709" s="187"/>
    </row>
    <row r="710" spans="50:52" ht="15.75" customHeight="1">
      <c r="AX710" s="187"/>
      <c r="AY710" s="187"/>
      <c r="AZ710" s="187"/>
    </row>
    <row r="711" spans="50:52" ht="15.75" customHeight="1">
      <c r="AX711" s="187"/>
      <c r="AY711" s="187"/>
      <c r="AZ711" s="187"/>
    </row>
    <row r="712" spans="50:52" ht="15.75" customHeight="1">
      <c r="AX712" s="187"/>
      <c r="AY712" s="187"/>
      <c r="AZ712" s="187"/>
    </row>
    <row r="713" spans="50:52" ht="15.75" customHeight="1">
      <c r="AX713" s="187"/>
      <c r="AY713" s="187"/>
      <c r="AZ713" s="187"/>
    </row>
    <row r="714" spans="50:52" ht="15.75" customHeight="1">
      <c r="AX714" s="187"/>
      <c r="AY714" s="187"/>
      <c r="AZ714" s="187"/>
    </row>
    <row r="715" spans="50:52" ht="15.75" customHeight="1">
      <c r="AX715" s="187"/>
      <c r="AY715" s="187"/>
      <c r="AZ715" s="187"/>
    </row>
    <row r="716" spans="50:52" ht="15.75" customHeight="1">
      <c r="AX716" s="187"/>
      <c r="AY716" s="187"/>
      <c r="AZ716" s="187"/>
    </row>
    <row r="717" spans="50:52" ht="15.75" customHeight="1">
      <c r="AX717" s="187"/>
      <c r="AY717" s="187"/>
      <c r="AZ717" s="187"/>
    </row>
    <row r="718" spans="50:52" ht="15.75" customHeight="1">
      <c r="AX718" s="187"/>
      <c r="AY718" s="187"/>
      <c r="AZ718" s="187"/>
    </row>
    <row r="719" spans="50:52" ht="15.75" customHeight="1">
      <c r="AX719" s="187"/>
      <c r="AY719" s="187"/>
      <c r="AZ719" s="187"/>
    </row>
    <row r="720" spans="50:52" ht="15.75" customHeight="1">
      <c r="AX720" s="187"/>
      <c r="AY720" s="187"/>
      <c r="AZ720" s="187"/>
    </row>
    <row r="721" spans="50:52" ht="15.75" customHeight="1">
      <c r="AX721" s="187"/>
      <c r="AY721" s="187"/>
      <c r="AZ721" s="187"/>
    </row>
    <row r="722" spans="50:52" ht="15.75" customHeight="1">
      <c r="AX722" s="187"/>
      <c r="AY722" s="187"/>
      <c r="AZ722" s="187"/>
    </row>
    <row r="723" spans="50:52" ht="15.75" customHeight="1">
      <c r="AX723" s="187"/>
      <c r="AY723" s="187"/>
      <c r="AZ723" s="187"/>
    </row>
    <row r="724" spans="50:52" ht="15.75" customHeight="1">
      <c r="AX724" s="187"/>
      <c r="AY724" s="187"/>
      <c r="AZ724" s="187"/>
    </row>
    <row r="725" spans="50:52" ht="15.75" customHeight="1">
      <c r="AX725" s="187"/>
      <c r="AY725" s="187"/>
      <c r="AZ725" s="187"/>
    </row>
    <row r="726" spans="50:52" ht="15.75" customHeight="1">
      <c r="AX726" s="187"/>
      <c r="AY726" s="187"/>
      <c r="AZ726" s="187"/>
    </row>
    <row r="727" spans="50:52" ht="15.75" customHeight="1">
      <c r="AX727" s="187"/>
      <c r="AY727" s="187"/>
      <c r="AZ727" s="187"/>
    </row>
    <row r="728" spans="50:52" ht="15.75" customHeight="1">
      <c r="AX728" s="187"/>
      <c r="AY728" s="187"/>
      <c r="AZ728" s="187"/>
    </row>
    <row r="729" spans="50:52" ht="15.75" customHeight="1">
      <c r="AX729" s="187"/>
      <c r="AY729" s="187"/>
      <c r="AZ729" s="187"/>
    </row>
    <row r="730" spans="50:52" ht="15.75" customHeight="1">
      <c r="AX730" s="187"/>
      <c r="AY730" s="187"/>
      <c r="AZ730" s="187"/>
    </row>
    <row r="731" spans="50:52" ht="15.75" customHeight="1">
      <c r="AX731" s="187"/>
      <c r="AY731" s="187"/>
      <c r="AZ731" s="187"/>
    </row>
    <row r="732" spans="50:52" ht="15.75" customHeight="1">
      <c r="AX732" s="187"/>
      <c r="AY732" s="187"/>
      <c r="AZ732" s="187"/>
    </row>
    <row r="733" spans="50:52" ht="15.75" customHeight="1">
      <c r="AX733" s="187"/>
      <c r="AY733" s="187"/>
      <c r="AZ733" s="187"/>
    </row>
    <row r="734" spans="50:52" ht="15.75" customHeight="1">
      <c r="AX734" s="187"/>
      <c r="AY734" s="187"/>
      <c r="AZ734" s="187"/>
    </row>
    <row r="735" spans="50:52" ht="15.75" customHeight="1">
      <c r="AX735" s="187"/>
      <c r="AY735" s="187"/>
      <c r="AZ735" s="187"/>
    </row>
    <row r="736" spans="50:52" ht="15.75" customHeight="1">
      <c r="AX736" s="187"/>
      <c r="AY736" s="187"/>
      <c r="AZ736" s="187"/>
    </row>
    <row r="737" spans="50:52" ht="15.75" customHeight="1">
      <c r="AX737" s="187"/>
      <c r="AY737" s="187"/>
      <c r="AZ737" s="187"/>
    </row>
    <row r="738" spans="50:52" ht="15.75" customHeight="1">
      <c r="AX738" s="187"/>
      <c r="AY738" s="187"/>
      <c r="AZ738" s="187"/>
    </row>
    <row r="739" spans="50:52" ht="15.75" customHeight="1">
      <c r="AX739" s="187"/>
      <c r="AY739" s="187"/>
      <c r="AZ739" s="187"/>
    </row>
    <row r="740" spans="50:52" ht="15.75" customHeight="1">
      <c r="AX740" s="187"/>
      <c r="AY740" s="187"/>
      <c r="AZ740" s="187"/>
    </row>
    <row r="741" spans="50:52" ht="15.75" customHeight="1">
      <c r="AX741" s="187"/>
      <c r="AY741" s="187"/>
      <c r="AZ741" s="187"/>
    </row>
    <row r="742" spans="50:52" ht="15.75" customHeight="1">
      <c r="AX742" s="187"/>
      <c r="AY742" s="187"/>
      <c r="AZ742" s="187"/>
    </row>
    <row r="743" spans="50:52" ht="15.75" customHeight="1">
      <c r="AX743" s="187"/>
      <c r="AY743" s="187"/>
      <c r="AZ743" s="187"/>
    </row>
    <row r="744" spans="50:52" ht="15.75" customHeight="1">
      <c r="AX744" s="187"/>
      <c r="AY744" s="187"/>
      <c r="AZ744" s="187"/>
    </row>
    <row r="745" spans="50:52" ht="15.75" customHeight="1">
      <c r="AX745" s="187"/>
      <c r="AY745" s="187"/>
      <c r="AZ745" s="187"/>
    </row>
    <row r="746" spans="50:52" ht="15.75" customHeight="1">
      <c r="AX746" s="187"/>
      <c r="AY746" s="187"/>
      <c r="AZ746" s="187"/>
    </row>
    <row r="747" spans="50:52" ht="15.75" customHeight="1">
      <c r="AX747" s="187"/>
      <c r="AY747" s="187"/>
      <c r="AZ747" s="187"/>
    </row>
    <row r="748" spans="50:52" ht="15.75" customHeight="1">
      <c r="AX748" s="187"/>
      <c r="AY748" s="187"/>
      <c r="AZ748" s="187"/>
    </row>
    <row r="749" spans="50:52" ht="15.75" customHeight="1">
      <c r="AX749" s="187"/>
      <c r="AY749" s="187"/>
      <c r="AZ749" s="187"/>
    </row>
    <row r="750" spans="50:52" ht="15.75" customHeight="1">
      <c r="AX750" s="187"/>
      <c r="AY750" s="187"/>
      <c r="AZ750" s="187"/>
    </row>
    <row r="751" spans="50:52" ht="15.75" customHeight="1">
      <c r="AX751" s="187"/>
      <c r="AY751" s="187"/>
      <c r="AZ751" s="187"/>
    </row>
    <row r="752" spans="50:52" ht="15.75" customHeight="1">
      <c r="AX752" s="187"/>
      <c r="AY752" s="187"/>
      <c r="AZ752" s="187"/>
    </row>
    <row r="753" spans="50:52" ht="15.75" customHeight="1">
      <c r="AX753" s="187"/>
      <c r="AY753" s="187"/>
      <c r="AZ753" s="187"/>
    </row>
    <row r="754" spans="50:52" ht="15.75" customHeight="1">
      <c r="AX754" s="187"/>
      <c r="AY754" s="187"/>
      <c r="AZ754" s="187"/>
    </row>
    <row r="755" spans="50:52" ht="15.75" customHeight="1">
      <c r="AX755" s="187"/>
      <c r="AY755" s="187"/>
      <c r="AZ755" s="187"/>
    </row>
    <row r="756" spans="50:52" ht="15.75" customHeight="1">
      <c r="AX756" s="187"/>
      <c r="AY756" s="187"/>
      <c r="AZ756" s="187"/>
    </row>
    <row r="757" spans="50:52" ht="15.75" customHeight="1">
      <c r="AX757" s="187"/>
      <c r="AY757" s="187"/>
      <c r="AZ757" s="187"/>
    </row>
    <row r="758" spans="50:52" ht="15.75" customHeight="1">
      <c r="AX758" s="187"/>
      <c r="AY758" s="187"/>
      <c r="AZ758" s="187"/>
    </row>
    <row r="759" spans="50:52" ht="15.75" customHeight="1">
      <c r="AX759" s="187"/>
      <c r="AY759" s="187"/>
      <c r="AZ759" s="187"/>
    </row>
    <row r="760" spans="50:52" ht="15.75" customHeight="1">
      <c r="AX760" s="187"/>
      <c r="AY760" s="187"/>
      <c r="AZ760" s="187"/>
    </row>
    <row r="761" spans="50:52" ht="15.75" customHeight="1">
      <c r="AX761" s="187"/>
      <c r="AY761" s="187"/>
      <c r="AZ761" s="187"/>
    </row>
    <row r="762" spans="50:52" ht="15.75" customHeight="1">
      <c r="AX762" s="187"/>
      <c r="AY762" s="187"/>
      <c r="AZ762" s="187"/>
    </row>
    <row r="763" spans="50:52" ht="15.75" customHeight="1">
      <c r="AX763" s="187"/>
      <c r="AY763" s="187"/>
      <c r="AZ763" s="187"/>
    </row>
    <row r="764" spans="50:52" ht="15.75" customHeight="1">
      <c r="AX764" s="187"/>
      <c r="AY764" s="187"/>
      <c r="AZ764" s="187"/>
    </row>
    <row r="765" spans="50:52" ht="15.75" customHeight="1">
      <c r="AX765" s="187"/>
      <c r="AY765" s="187"/>
      <c r="AZ765" s="187"/>
    </row>
    <row r="766" spans="50:52" ht="15.75" customHeight="1">
      <c r="AX766" s="187"/>
      <c r="AY766" s="187"/>
      <c r="AZ766" s="187"/>
    </row>
    <row r="767" spans="50:52" ht="15.75" customHeight="1">
      <c r="AX767" s="187"/>
      <c r="AY767" s="187"/>
      <c r="AZ767" s="187"/>
    </row>
    <row r="768" spans="50:52" ht="15.75" customHeight="1">
      <c r="AX768" s="187"/>
      <c r="AY768" s="187"/>
      <c r="AZ768" s="187"/>
    </row>
    <row r="769" spans="50:52" ht="15.75" customHeight="1">
      <c r="AX769" s="187"/>
      <c r="AY769" s="187"/>
      <c r="AZ769" s="187"/>
    </row>
    <row r="770" spans="50:52" ht="15.75" customHeight="1">
      <c r="AX770" s="187"/>
      <c r="AY770" s="187"/>
      <c r="AZ770" s="187"/>
    </row>
    <row r="771" spans="50:52" ht="15.75" customHeight="1">
      <c r="AX771" s="187"/>
      <c r="AY771" s="187"/>
      <c r="AZ771" s="187"/>
    </row>
    <row r="772" spans="50:52" ht="15.75" customHeight="1">
      <c r="AX772" s="187"/>
      <c r="AY772" s="187"/>
      <c r="AZ772" s="187"/>
    </row>
    <row r="773" spans="50:52" ht="15.75" customHeight="1">
      <c r="AX773" s="187"/>
      <c r="AY773" s="187"/>
      <c r="AZ773" s="187"/>
    </row>
    <row r="774" spans="50:52" ht="15.75" customHeight="1">
      <c r="AX774" s="187"/>
      <c r="AY774" s="187"/>
      <c r="AZ774" s="187"/>
    </row>
    <row r="775" spans="50:52" ht="15.75" customHeight="1">
      <c r="AX775" s="187"/>
      <c r="AY775" s="187"/>
      <c r="AZ775" s="187"/>
    </row>
    <row r="776" spans="50:52" ht="15.75" customHeight="1">
      <c r="AX776" s="187"/>
      <c r="AY776" s="187"/>
      <c r="AZ776" s="187"/>
    </row>
    <row r="777" spans="50:52" ht="15.75" customHeight="1">
      <c r="AX777" s="187"/>
      <c r="AY777" s="187"/>
      <c r="AZ777" s="187"/>
    </row>
    <row r="778" spans="50:52" ht="15.75" customHeight="1">
      <c r="AX778" s="187"/>
      <c r="AY778" s="187"/>
      <c r="AZ778" s="187"/>
    </row>
    <row r="779" spans="50:52" ht="15.75" customHeight="1">
      <c r="AX779" s="187"/>
      <c r="AY779" s="187"/>
      <c r="AZ779" s="187"/>
    </row>
    <row r="780" spans="50:52" ht="15.75" customHeight="1">
      <c r="AX780" s="187"/>
      <c r="AY780" s="187"/>
      <c r="AZ780" s="187"/>
    </row>
    <row r="781" spans="50:52" ht="15.75" customHeight="1">
      <c r="AX781" s="187"/>
      <c r="AY781" s="187"/>
      <c r="AZ781" s="187"/>
    </row>
    <row r="782" spans="50:52" ht="15.75" customHeight="1">
      <c r="AX782" s="187"/>
      <c r="AY782" s="187"/>
      <c r="AZ782" s="187"/>
    </row>
    <row r="783" spans="50:52" ht="15.75" customHeight="1">
      <c r="AX783" s="187"/>
      <c r="AY783" s="187"/>
      <c r="AZ783" s="187"/>
    </row>
    <row r="784" spans="50:52" ht="15.75" customHeight="1">
      <c r="AX784" s="187"/>
      <c r="AY784" s="187"/>
      <c r="AZ784" s="187"/>
    </row>
    <row r="785" spans="50:52" ht="15.75" customHeight="1">
      <c r="AX785" s="187"/>
      <c r="AY785" s="187"/>
      <c r="AZ785" s="187"/>
    </row>
    <row r="786" spans="50:52" ht="15.75" customHeight="1">
      <c r="AX786" s="187"/>
      <c r="AY786" s="187"/>
      <c r="AZ786" s="187"/>
    </row>
    <row r="787" spans="50:52" ht="15.75" customHeight="1">
      <c r="AX787" s="187"/>
      <c r="AY787" s="187"/>
      <c r="AZ787" s="187"/>
    </row>
    <row r="788" spans="50:52" ht="15.75" customHeight="1">
      <c r="AX788" s="187"/>
      <c r="AY788" s="187"/>
      <c r="AZ788" s="187"/>
    </row>
    <row r="789" spans="50:52" ht="15.75" customHeight="1">
      <c r="AX789" s="187"/>
      <c r="AY789" s="187"/>
      <c r="AZ789" s="187"/>
    </row>
    <row r="790" spans="50:52" ht="15.75" customHeight="1">
      <c r="AX790" s="187"/>
      <c r="AY790" s="187"/>
      <c r="AZ790" s="187"/>
    </row>
    <row r="791" spans="50:52" ht="15.75" customHeight="1">
      <c r="AX791" s="187"/>
      <c r="AY791" s="187"/>
      <c r="AZ791" s="187"/>
    </row>
    <row r="792" spans="50:52" ht="15.75" customHeight="1">
      <c r="AX792" s="187"/>
      <c r="AY792" s="187"/>
      <c r="AZ792" s="187"/>
    </row>
    <row r="793" spans="50:52" ht="15.75" customHeight="1">
      <c r="AX793" s="187"/>
      <c r="AY793" s="187"/>
      <c r="AZ793" s="187"/>
    </row>
    <row r="794" spans="50:52" ht="15.75" customHeight="1">
      <c r="AX794" s="187"/>
      <c r="AY794" s="187"/>
      <c r="AZ794" s="187"/>
    </row>
    <row r="795" spans="50:52" ht="15.75" customHeight="1">
      <c r="AX795" s="187"/>
      <c r="AY795" s="187"/>
      <c r="AZ795" s="187"/>
    </row>
    <row r="796" spans="50:52" ht="15.75" customHeight="1">
      <c r="AX796" s="187"/>
      <c r="AY796" s="187"/>
      <c r="AZ796" s="187"/>
    </row>
    <row r="797" spans="50:52" ht="15.75" customHeight="1">
      <c r="AX797" s="187"/>
      <c r="AY797" s="187"/>
      <c r="AZ797" s="187"/>
    </row>
    <row r="798" spans="50:52" ht="15.75" customHeight="1">
      <c r="AX798" s="187"/>
      <c r="AY798" s="187"/>
      <c r="AZ798" s="187"/>
    </row>
    <row r="799" spans="50:52" ht="15.75" customHeight="1">
      <c r="AX799" s="187"/>
      <c r="AY799" s="187"/>
      <c r="AZ799" s="187"/>
    </row>
    <row r="800" spans="50:52" ht="15.75" customHeight="1">
      <c r="AX800" s="187"/>
      <c r="AY800" s="187"/>
      <c r="AZ800" s="187"/>
    </row>
    <row r="801" spans="50:52" ht="15.75" customHeight="1">
      <c r="AX801" s="187"/>
      <c r="AY801" s="187"/>
      <c r="AZ801" s="187"/>
    </row>
    <row r="802" spans="50:52" ht="15.75" customHeight="1">
      <c r="AX802" s="187"/>
      <c r="AY802" s="187"/>
      <c r="AZ802" s="187"/>
    </row>
    <row r="803" spans="50:52" ht="15.75" customHeight="1">
      <c r="AX803" s="187"/>
      <c r="AY803" s="187"/>
      <c r="AZ803" s="187"/>
    </row>
    <row r="804" spans="50:52" ht="15.75" customHeight="1">
      <c r="AX804" s="187"/>
      <c r="AY804" s="187"/>
      <c r="AZ804" s="187"/>
    </row>
    <row r="805" spans="50:52" ht="15.75" customHeight="1">
      <c r="AX805" s="187"/>
      <c r="AY805" s="187"/>
      <c r="AZ805" s="187"/>
    </row>
    <row r="806" spans="50:52" ht="15.75" customHeight="1">
      <c r="AX806" s="187"/>
      <c r="AY806" s="187"/>
      <c r="AZ806" s="187"/>
    </row>
    <row r="807" spans="50:52" ht="15.75" customHeight="1">
      <c r="AX807" s="187"/>
      <c r="AY807" s="187"/>
      <c r="AZ807" s="187"/>
    </row>
    <row r="808" spans="50:52" ht="15.75" customHeight="1">
      <c r="AX808" s="187"/>
      <c r="AY808" s="187"/>
      <c r="AZ808" s="187"/>
    </row>
    <row r="809" spans="50:52" ht="15.75" customHeight="1">
      <c r="AX809" s="187"/>
      <c r="AY809" s="187"/>
      <c r="AZ809" s="187"/>
    </row>
    <row r="810" spans="50:52" ht="15.75" customHeight="1">
      <c r="AX810" s="187"/>
      <c r="AY810" s="187"/>
      <c r="AZ810" s="187"/>
    </row>
    <row r="811" spans="50:52" ht="15.75" customHeight="1">
      <c r="AX811" s="187"/>
      <c r="AY811" s="187"/>
      <c r="AZ811" s="187"/>
    </row>
    <row r="812" spans="50:52" ht="15.75" customHeight="1">
      <c r="AX812" s="187"/>
      <c r="AY812" s="187"/>
      <c r="AZ812" s="187"/>
    </row>
    <row r="813" spans="50:52" ht="15.75" customHeight="1">
      <c r="AX813" s="187"/>
      <c r="AY813" s="187"/>
      <c r="AZ813" s="187"/>
    </row>
    <row r="814" spans="50:52" ht="15.75" customHeight="1">
      <c r="AX814" s="187"/>
      <c r="AY814" s="187"/>
      <c r="AZ814" s="187"/>
    </row>
    <row r="815" spans="50:52" ht="15.75" customHeight="1">
      <c r="AX815" s="187"/>
      <c r="AY815" s="187"/>
      <c r="AZ815" s="187"/>
    </row>
    <row r="816" spans="50:52" ht="15.75" customHeight="1">
      <c r="AX816" s="187"/>
      <c r="AY816" s="187"/>
      <c r="AZ816" s="187"/>
    </row>
    <row r="817" spans="50:52" ht="15.75" customHeight="1">
      <c r="AX817" s="187"/>
      <c r="AY817" s="187"/>
      <c r="AZ817" s="187"/>
    </row>
    <row r="818" spans="50:52" ht="15.75" customHeight="1">
      <c r="AX818" s="187"/>
      <c r="AY818" s="187"/>
      <c r="AZ818" s="187"/>
    </row>
    <row r="819" spans="50:52" ht="15.75" customHeight="1">
      <c r="AX819" s="187"/>
      <c r="AY819" s="187"/>
      <c r="AZ819" s="187"/>
    </row>
    <row r="820" spans="50:52" ht="15.75" customHeight="1">
      <c r="AX820" s="187"/>
      <c r="AY820" s="187"/>
      <c r="AZ820" s="187"/>
    </row>
    <row r="821" spans="50:52" ht="15.75" customHeight="1">
      <c r="AX821" s="187"/>
      <c r="AY821" s="187"/>
      <c r="AZ821" s="187"/>
    </row>
    <row r="822" spans="50:52" ht="15.75" customHeight="1">
      <c r="AX822" s="187"/>
      <c r="AY822" s="187"/>
      <c r="AZ822" s="187"/>
    </row>
    <row r="823" spans="50:52" ht="15.75" customHeight="1">
      <c r="AX823" s="187"/>
      <c r="AY823" s="187"/>
      <c r="AZ823" s="187"/>
    </row>
    <row r="824" spans="50:52" ht="15.75" customHeight="1">
      <c r="AX824" s="187"/>
      <c r="AY824" s="187"/>
      <c r="AZ824" s="187"/>
    </row>
    <row r="825" spans="50:52" ht="15.75" customHeight="1">
      <c r="AX825" s="187"/>
      <c r="AY825" s="187"/>
      <c r="AZ825" s="187"/>
    </row>
    <row r="826" spans="50:52" ht="15.75" customHeight="1">
      <c r="AX826" s="187"/>
      <c r="AY826" s="187"/>
      <c r="AZ826" s="187"/>
    </row>
    <row r="827" spans="50:52" ht="15.75" customHeight="1">
      <c r="AX827" s="187"/>
      <c r="AY827" s="187"/>
      <c r="AZ827" s="187"/>
    </row>
    <row r="828" spans="50:52" ht="15.75" customHeight="1">
      <c r="AX828" s="187"/>
      <c r="AY828" s="187"/>
      <c r="AZ828" s="187"/>
    </row>
    <row r="829" spans="50:52" ht="15.75" customHeight="1">
      <c r="AX829" s="187"/>
      <c r="AY829" s="187"/>
      <c r="AZ829" s="187"/>
    </row>
    <row r="830" spans="50:52" ht="15.75" customHeight="1">
      <c r="AX830" s="187"/>
      <c r="AY830" s="187"/>
      <c r="AZ830" s="187"/>
    </row>
    <row r="831" spans="50:52" ht="15.75" customHeight="1">
      <c r="AX831" s="187"/>
      <c r="AY831" s="187"/>
      <c r="AZ831" s="187"/>
    </row>
    <row r="832" spans="50:52" ht="15.75" customHeight="1">
      <c r="AX832" s="187"/>
      <c r="AY832" s="187"/>
      <c r="AZ832" s="187"/>
    </row>
    <row r="833" spans="50:52" ht="15.75" customHeight="1">
      <c r="AX833" s="187"/>
      <c r="AY833" s="187"/>
      <c r="AZ833" s="187"/>
    </row>
    <row r="834" spans="50:52" ht="15.75" customHeight="1">
      <c r="AX834" s="187"/>
      <c r="AY834" s="187"/>
      <c r="AZ834" s="187"/>
    </row>
    <row r="835" spans="50:52" ht="15.75" customHeight="1">
      <c r="AX835" s="187"/>
      <c r="AY835" s="187"/>
      <c r="AZ835" s="187"/>
    </row>
    <row r="836" spans="50:52" ht="15.75" customHeight="1">
      <c r="AX836" s="187"/>
      <c r="AY836" s="187"/>
      <c r="AZ836" s="187"/>
    </row>
    <row r="837" spans="50:52" ht="15.75" customHeight="1">
      <c r="AX837" s="187"/>
      <c r="AY837" s="187"/>
      <c r="AZ837" s="187"/>
    </row>
    <row r="838" spans="50:52" ht="15.75" customHeight="1">
      <c r="AX838" s="187"/>
      <c r="AY838" s="187"/>
      <c r="AZ838" s="187"/>
    </row>
    <row r="839" spans="50:52" ht="15.75" customHeight="1">
      <c r="AX839" s="187"/>
      <c r="AY839" s="187"/>
      <c r="AZ839" s="187"/>
    </row>
    <row r="840" spans="50:52" ht="15.75" customHeight="1">
      <c r="AX840" s="187"/>
      <c r="AY840" s="187"/>
      <c r="AZ840" s="187"/>
    </row>
    <row r="841" spans="50:52" ht="15.75" customHeight="1">
      <c r="AX841" s="187"/>
      <c r="AY841" s="187"/>
      <c r="AZ841" s="187"/>
    </row>
    <row r="842" spans="50:52" ht="15.75" customHeight="1">
      <c r="AX842" s="187"/>
      <c r="AY842" s="187"/>
      <c r="AZ842" s="187"/>
    </row>
    <row r="843" spans="50:52" ht="15.75" customHeight="1">
      <c r="AX843" s="187"/>
      <c r="AY843" s="187"/>
      <c r="AZ843" s="187"/>
    </row>
    <row r="844" spans="50:52" ht="15.75" customHeight="1">
      <c r="AX844" s="187"/>
      <c r="AY844" s="187"/>
      <c r="AZ844" s="187"/>
    </row>
    <row r="845" spans="50:52" ht="15.75" customHeight="1">
      <c r="AX845" s="187"/>
      <c r="AY845" s="187"/>
      <c r="AZ845" s="187"/>
    </row>
    <row r="846" spans="50:52" ht="15.75" customHeight="1">
      <c r="AX846" s="187"/>
      <c r="AY846" s="187"/>
      <c r="AZ846" s="187"/>
    </row>
    <row r="847" spans="50:52" ht="15.75" customHeight="1">
      <c r="AX847" s="187"/>
      <c r="AY847" s="187"/>
      <c r="AZ847" s="187"/>
    </row>
    <row r="848" spans="50:52" ht="15.75" customHeight="1">
      <c r="AX848" s="187"/>
      <c r="AY848" s="187"/>
      <c r="AZ848" s="187"/>
    </row>
    <row r="849" spans="50:52" ht="15.75" customHeight="1">
      <c r="AX849" s="187"/>
      <c r="AY849" s="187"/>
      <c r="AZ849" s="187"/>
    </row>
    <row r="850" spans="50:52" ht="15.75" customHeight="1">
      <c r="AX850" s="187"/>
      <c r="AY850" s="187"/>
      <c r="AZ850" s="187"/>
    </row>
    <row r="851" spans="50:52" ht="15.75" customHeight="1">
      <c r="AX851" s="187"/>
      <c r="AY851" s="187"/>
      <c r="AZ851" s="187"/>
    </row>
    <row r="852" spans="50:52" ht="15.75" customHeight="1">
      <c r="AX852" s="187"/>
      <c r="AY852" s="187"/>
      <c r="AZ852" s="187"/>
    </row>
    <row r="853" spans="50:52" ht="15.75" customHeight="1">
      <c r="AX853" s="187"/>
      <c r="AY853" s="187"/>
      <c r="AZ853" s="187"/>
    </row>
    <row r="854" spans="50:52" ht="15.75" customHeight="1">
      <c r="AX854" s="187"/>
      <c r="AY854" s="187"/>
      <c r="AZ854" s="187"/>
    </row>
    <row r="855" spans="50:52" ht="15.75" customHeight="1">
      <c r="AX855" s="187"/>
      <c r="AY855" s="187"/>
      <c r="AZ855" s="187"/>
    </row>
    <row r="856" spans="50:52" ht="15.75" customHeight="1">
      <c r="AX856" s="187"/>
      <c r="AY856" s="187"/>
      <c r="AZ856" s="187"/>
    </row>
    <row r="857" spans="50:52" ht="15.75" customHeight="1">
      <c r="AX857" s="187"/>
      <c r="AY857" s="187"/>
      <c r="AZ857" s="187"/>
    </row>
    <row r="858" spans="50:52" ht="15.75" customHeight="1">
      <c r="AX858" s="187"/>
      <c r="AY858" s="187"/>
      <c r="AZ858" s="187"/>
    </row>
    <row r="859" spans="50:52" ht="15.75" customHeight="1">
      <c r="AX859" s="187"/>
      <c r="AY859" s="187"/>
      <c r="AZ859" s="187"/>
    </row>
    <row r="860" spans="50:52" ht="15.75" customHeight="1">
      <c r="AX860" s="187"/>
      <c r="AY860" s="187"/>
      <c r="AZ860" s="187"/>
    </row>
    <row r="861" spans="50:52" ht="15.75" customHeight="1">
      <c r="AX861" s="187"/>
      <c r="AY861" s="187"/>
      <c r="AZ861" s="187"/>
    </row>
    <row r="862" spans="50:52" ht="15.75" customHeight="1">
      <c r="AX862" s="187"/>
      <c r="AY862" s="187"/>
      <c r="AZ862" s="187"/>
    </row>
    <row r="863" spans="50:52" ht="15.75" customHeight="1">
      <c r="AX863" s="187"/>
      <c r="AY863" s="187"/>
      <c r="AZ863" s="187"/>
    </row>
    <row r="864" spans="50:52" ht="15.75" customHeight="1">
      <c r="AX864" s="187"/>
      <c r="AY864" s="187"/>
      <c r="AZ864" s="187"/>
    </row>
    <row r="865" spans="50:52" ht="15.75" customHeight="1">
      <c r="AX865" s="187"/>
      <c r="AY865" s="187"/>
      <c r="AZ865" s="187"/>
    </row>
    <row r="866" spans="50:52" ht="15.75" customHeight="1">
      <c r="AX866" s="187"/>
      <c r="AY866" s="187"/>
      <c r="AZ866" s="187"/>
    </row>
    <row r="867" spans="50:52" ht="15.75" customHeight="1">
      <c r="AX867" s="187"/>
      <c r="AY867" s="187"/>
      <c r="AZ867" s="187"/>
    </row>
    <row r="868" spans="50:52" ht="15.75" customHeight="1">
      <c r="AX868" s="187"/>
      <c r="AY868" s="187"/>
      <c r="AZ868" s="187"/>
    </row>
    <row r="869" spans="50:52" ht="15.75" customHeight="1">
      <c r="AX869" s="187"/>
      <c r="AY869" s="187"/>
      <c r="AZ869" s="187"/>
    </row>
    <row r="870" spans="50:52" ht="15.75" customHeight="1">
      <c r="AX870" s="187"/>
      <c r="AY870" s="187"/>
      <c r="AZ870" s="187"/>
    </row>
    <row r="871" spans="50:52" ht="15.75" customHeight="1">
      <c r="AX871" s="187"/>
      <c r="AY871" s="187"/>
      <c r="AZ871" s="187"/>
    </row>
    <row r="872" spans="50:52" ht="15.75" customHeight="1">
      <c r="AX872" s="187"/>
      <c r="AY872" s="187"/>
      <c r="AZ872" s="187"/>
    </row>
    <row r="873" spans="50:52" ht="15.75" customHeight="1">
      <c r="AX873" s="187"/>
      <c r="AY873" s="187"/>
      <c r="AZ873" s="187"/>
    </row>
    <row r="874" spans="50:52" ht="15.75" customHeight="1">
      <c r="AX874" s="187"/>
      <c r="AY874" s="187"/>
      <c r="AZ874" s="187"/>
    </row>
    <row r="875" spans="50:52" ht="15.75" customHeight="1">
      <c r="AX875" s="187"/>
      <c r="AY875" s="187"/>
      <c r="AZ875" s="187"/>
    </row>
    <row r="876" spans="50:52" ht="15.75" customHeight="1">
      <c r="AX876" s="187"/>
      <c r="AY876" s="187"/>
      <c r="AZ876" s="187"/>
    </row>
    <row r="877" spans="50:52" ht="15.75" customHeight="1">
      <c r="AX877" s="187"/>
      <c r="AY877" s="187"/>
      <c r="AZ877" s="187"/>
    </row>
    <row r="878" spans="50:52" ht="15.75" customHeight="1">
      <c r="AX878" s="187"/>
      <c r="AY878" s="187"/>
      <c r="AZ878" s="187"/>
    </row>
    <row r="879" spans="50:52" ht="15.75" customHeight="1">
      <c r="AX879" s="187"/>
      <c r="AY879" s="187"/>
      <c r="AZ879" s="187"/>
    </row>
    <row r="880" spans="50:52" ht="15.75" customHeight="1">
      <c r="AX880" s="187"/>
      <c r="AY880" s="187"/>
      <c r="AZ880" s="187"/>
    </row>
    <row r="881" spans="50:52" ht="15.75" customHeight="1">
      <c r="AX881" s="187"/>
      <c r="AY881" s="187"/>
      <c r="AZ881" s="187"/>
    </row>
    <row r="882" spans="50:52" ht="15.75" customHeight="1">
      <c r="AX882" s="187"/>
      <c r="AY882" s="187"/>
      <c r="AZ882" s="187"/>
    </row>
    <row r="883" spans="50:52" ht="15.75" customHeight="1">
      <c r="AX883" s="187"/>
      <c r="AY883" s="187"/>
      <c r="AZ883" s="187"/>
    </row>
    <row r="884" spans="50:52" ht="15.75" customHeight="1">
      <c r="AX884" s="187"/>
      <c r="AY884" s="187"/>
      <c r="AZ884" s="187"/>
    </row>
    <row r="885" spans="50:52" ht="15.75" customHeight="1">
      <c r="AX885" s="187"/>
      <c r="AY885" s="187"/>
      <c r="AZ885" s="187"/>
    </row>
    <row r="886" spans="50:52" ht="15.75" customHeight="1">
      <c r="AX886" s="187"/>
      <c r="AY886" s="187"/>
      <c r="AZ886" s="187"/>
    </row>
    <row r="887" spans="50:52" ht="15.75" customHeight="1">
      <c r="AX887" s="187"/>
      <c r="AY887" s="187"/>
      <c r="AZ887" s="187"/>
    </row>
    <row r="888" spans="50:52" ht="15.75" customHeight="1">
      <c r="AX888" s="187"/>
      <c r="AY888" s="187"/>
      <c r="AZ888" s="187"/>
    </row>
    <row r="889" spans="50:52" ht="15.75" customHeight="1">
      <c r="AX889" s="187"/>
      <c r="AY889" s="187"/>
      <c r="AZ889" s="187"/>
    </row>
    <row r="890" spans="50:52" ht="15.75" customHeight="1">
      <c r="AX890" s="187"/>
      <c r="AY890" s="187"/>
      <c r="AZ890" s="187"/>
    </row>
    <row r="891" spans="50:52" ht="15.75" customHeight="1">
      <c r="AX891" s="187"/>
      <c r="AY891" s="187"/>
      <c r="AZ891" s="187"/>
    </row>
    <row r="892" spans="50:52" ht="15.75" customHeight="1">
      <c r="AX892" s="187"/>
      <c r="AY892" s="187"/>
      <c r="AZ892" s="187"/>
    </row>
    <row r="893" spans="50:52" ht="15.75" customHeight="1">
      <c r="AX893" s="187"/>
      <c r="AY893" s="187"/>
      <c r="AZ893" s="187"/>
    </row>
    <row r="894" spans="50:52" ht="15.75" customHeight="1">
      <c r="AX894" s="187"/>
      <c r="AY894" s="187"/>
      <c r="AZ894" s="187"/>
    </row>
    <row r="895" spans="50:52" ht="15.75" customHeight="1">
      <c r="AX895" s="187"/>
      <c r="AY895" s="187"/>
      <c r="AZ895" s="187"/>
    </row>
    <row r="896" spans="50:52" ht="15.75" customHeight="1">
      <c r="AX896" s="187"/>
      <c r="AY896" s="187"/>
      <c r="AZ896" s="187"/>
    </row>
    <row r="897" spans="50:52" ht="15.75" customHeight="1">
      <c r="AX897" s="187"/>
      <c r="AY897" s="187"/>
      <c r="AZ897" s="187"/>
    </row>
    <row r="898" spans="50:52" ht="15.75" customHeight="1">
      <c r="AX898" s="187"/>
      <c r="AY898" s="187"/>
      <c r="AZ898" s="187"/>
    </row>
    <row r="899" spans="50:52" ht="15.75" customHeight="1">
      <c r="AX899" s="187"/>
      <c r="AY899" s="187"/>
      <c r="AZ899" s="187"/>
    </row>
    <row r="900" spans="50:52" ht="15.75" customHeight="1">
      <c r="AX900" s="187"/>
      <c r="AY900" s="187"/>
      <c r="AZ900" s="187"/>
    </row>
    <row r="901" spans="50:52" ht="15.75" customHeight="1">
      <c r="AX901" s="187"/>
      <c r="AY901" s="187"/>
      <c r="AZ901" s="187"/>
    </row>
    <row r="902" spans="50:52" ht="15.75" customHeight="1">
      <c r="AX902" s="187"/>
      <c r="AY902" s="187"/>
      <c r="AZ902" s="187"/>
    </row>
    <row r="903" spans="50:52" ht="15.75" customHeight="1">
      <c r="AX903" s="187"/>
      <c r="AY903" s="187"/>
      <c r="AZ903" s="187"/>
    </row>
    <row r="904" spans="50:52" ht="15.75" customHeight="1">
      <c r="AX904" s="187"/>
      <c r="AY904" s="187"/>
      <c r="AZ904" s="187"/>
    </row>
    <row r="905" spans="50:52" ht="15.75" customHeight="1">
      <c r="AX905" s="187"/>
      <c r="AY905" s="187"/>
      <c r="AZ905" s="187"/>
    </row>
    <row r="906" spans="50:52" ht="15.75" customHeight="1">
      <c r="AX906" s="187"/>
      <c r="AY906" s="187"/>
      <c r="AZ906" s="187"/>
    </row>
    <row r="907" spans="50:52" ht="15.75" customHeight="1">
      <c r="AX907" s="187"/>
      <c r="AY907" s="187"/>
      <c r="AZ907" s="187"/>
    </row>
    <row r="908" spans="50:52" ht="15.75" customHeight="1">
      <c r="AX908" s="187"/>
      <c r="AY908" s="187"/>
      <c r="AZ908" s="187"/>
    </row>
    <row r="909" spans="50:52" ht="15.75" customHeight="1">
      <c r="AX909" s="187"/>
      <c r="AY909" s="187"/>
      <c r="AZ909" s="187"/>
    </row>
    <row r="910" spans="50:52" ht="15.75" customHeight="1">
      <c r="AX910" s="187"/>
      <c r="AY910" s="187"/>
      <c r="AZ910" s="187"/>
    </row>
    <row r="911" spans="50:52" ht="15.75" customHeight="1">
      <c r="AX911" s="187"/>
      <c r="AY911" s="187"/>
      <c r="AZ911" s="187"/>
    </row>
    <row r="912" spans="50:52" ht="15.75" customHeight="1">
      <c r="AX912" s="187"/>
      <c r="AY912" s="187"/>
      <c r="AZ912" s="187"/>
    </row>
    <row r="913" spans="50:52" ht="15.75" customHeight="1">
      <c r="AX913" s="187"/>
      <c r="AY913" s="187"/>
      <c r="AZ913" s="187"/>
    </row>
    <row r="914" spans="50:52" ht="15.75" customHeight="1">
      <c r="AX914" s="187"/>
      <c r="AY914" s="187"/>
      <c r="AZ914" s="187"/>
    </row>
    <row r="915" spans="50:52" ht="15.75" customHeight="1">
      <c r="AX915" s="187"/>
      <c r="AY915" s="187"/>
      <c r="AZ915" s="187"/>
    </row>
    <row r="916" spans="50:52" ht="15.75" customHeight="1">
      <c r="AX916" s="187"/>
      <c r="AY916" s="187"/>
      <c r="AZ916" s="187"/>
    </row>
    <row r="917" spans="50:52" ht="15.75" customHeight="1">
      <c r="AX917" s="187"/>
      <c r="AY917" s="187"/>
      <c r="AZ917" s="187"/>
    </row>
    <row r="918" spans="50:52" ht="15.75" customHeight="1">
      <c r="AX918" s="187"/>
      <c r="AY918" s="187"/>
      <c r="AZ918" s="187"/>
    </row>
    <row r="919" spans="50:52" ht="15.75" customHeight="1">
      <c r="AX919" s="187"/>
      <c r="AY919" s="187"/>
      <c r="AZ919" s="187"/>
    </row>
    <row r="920" spans="50:52" ht="15.75" customHeight="1">
      <c r="AX920" s="187"/>
      <c r="AY920" s="187"/>
      <c r="AZ920" s="187"/>
    </row>
    <row r="921" spans="50:52" ht="15.75" customHeight="1">
      <c r="AX921" s="187"/>
      <c r="AY921" s="187"/>
      <c r="AZ921" s="187"/>
    </row>
    <row r="922" spans="50:52" ht="15.75" customHeight="1">
      <c r="AX922" s="187"/>
      <c r="AY922" s="187"/>
      <c r="AZ922" s="187"/>
    </row>
    <row r="923" spans="50:52" ht="15.75" customHeight="1">
      <c r="AX923" s="187"/>
      <c r="AY923" s="187"/>
      <c r="AZ923" s="187"/>
    </row>
    <row r="924" spans="50:52" ht="15.75" customHeight="1">
      <c r="AX924" s="187"/>
      <c r="AY924" s="187"/>
      <c r="AZ924" s="187"/>
    </row>
    <row r="925" spans="50:52" ht="15.75" customHeight="1">
      <c r="AX925" s="187"/>
      <c r="AY925" s="187"/>
      <c r="AZ925" s="187"/>
    </row>
    <row r="926" spans="50:52" ht="15.75" customHeight="1">
      <c r="AX926" s="187"/>
      <c r="AY926" s="187"/>
      <c r="AZ926" s="187"/>
    </row>
    <row r="927" spans="50:52" ht="15.75" customHeight="1">
      <c r="AX927" s="187"/>
      <c r="AY927" s="187"/>
      <c r="AZ927" s="187"/>
    </row>
    <row r="928" spans="50:52" ht="15.75" customHeight="1">
      <c r="AX928" s="187"/>
      <c r="AY928" s="187"/>
      <c r="AZ928" s="187"/>
    </row>
    <row r="929" spans="50:52" ht="15.75" customHeight="1">
      <c r="AX929" s="187"/>
      <c r="AY929" s="187"/>
      <c r="AZ929" s="187"/>
    </row>
    <row r="930" spans="50:52" ht="15.75" customHeight="1">
      <c r="AX930" s="187"/>
      <c r="AY930" s="187"/>
      <c r="AZ930" s="187"/>
    </row>
    <row r="931" spans="50:52" ht="15.75" customHeight="1">
      <c r="AX931" s="187"/>
      <c r="AY931" s="187"/>
      <c r="AZ931" s="187"/>
    </row>
    <row r="932" spans="50:52" ht="15.75" customHeight="1">
      <c r="AX932" s="187"/>
      <c r="AY932" s="187"/>
      <c r="AZ932" s="187"/>
    </row>
    <row r="933" spans="50:52" ht="15.75" customHeight="1">
      <c r="AX933" s="187"/>
      <c r="AY933" s="187"/>
      <c r="AZ933" s="187"/>
    </row>
    <row r="934" spans="50:52" ht="15.75" customHeight="1">
      <c r="AX934" s="187"/>
      <c r="AY934" s="187"/>
      <c r="AZ934" s="187"/>
    </row>
    <row r="935" spans="50:52" ht="15.75" customHeight="1">
      <c r="AX935" s="187"/>
      <c r="AY935" s="187"/>
      <c r="AZ935" s="187"/>
    </row>
    <row r="936" spans="50:52" ht="15.75" customHeight="1">
      <c r="AX936" s="187"/>
      <c r="AY936" s="187"/>
      <c r="AZ936" s="187"/>
    </row>
    <row r="937" spans="50:52" ht="15.75" customHeight="1">
      <c r="AX937" s="187"/>
      <c r="AY937" s="187"/>
      <c r="AZ937" s="187"/>
    </row>
    <row r="938" spans="50:52" ht="15.75" customHeight="1">
      <c r="AX938" s="187"/>
      <c r="AY938" s="187"/>
      <c r="AZ938" s="187"/>
    </row>
    <row r="939" spans="50:52" ht="15.75" customHeight="1">
      <c r="AX939" s="187"/>
      <c r="AY939" s="187"/>
      <c r="AZ939" s="187"/>
    </row>
    <row r="940" spans="50:52" ht="15.75" customHeight="1">
      <c r="AX940" s="187"/>
      <c r="AY940" s="187"/>
      <c r="AZ940" s="187"/>
    </row>
    <row r="941" spans="50:52" ht="15.75" customHeight="1">
      <c r="AX941" s="187"/>
      <c r="AY941" s="187"/>
      <c r="AZ941" s="187"/>
    </row>
    <row r="942" spans="50:52" ht="15.75" customHeight="1">
      <c r="AX942" s="187"/>
      <c r="AY942" s="187"/>
      <c r="AZ942" s="187"/>
    </row>
    <row r="943" spans="50:52" ht="15.75" customHeight="1">
      <c r="AX943" s="187"/>
      <c r="AY943" s="187"/>
      <c r="AZ943" s="187"/>
    </row>
    <row r="944" spans="50:52" ht="15.75" customHeight="1">
      <c r="AX944" s="187"/>
      <c r="AY944" s="187"/>
      <c r="AZ944" s="187"/>
    </row>
    <row r="945" spans="50:52" ht="15.75" customHeight="1">
      <c r="AX945" s="187"/>
      <c r="AY945" s="187"/>
      <c r="AZ945" s="187"/>
    </row>
    <row r="946" spans="50:52" ht="15.75" customHeight="1">
      <c r="AX946" s="187"/>
      <c r="AY946" s="187"/>
      <c r="AZ946" s="187"/>
    </row>
    <row r="947" spans="50:52" ht="15.75" customHeight="1">
      <c r="AX947" s="187"/>
      <c r="AY947" s="187"/>
      <c r="AZ947" s="187"/>
    </row>
    <row r="948" spans="50:52" ht="15.75" customHeight="1">
      <c r="AX948" s="187"/>
      <c r="AY948" s="187"/>
      <c r="AZ948" s="187"/>
    </row>
    <row r="949" spans="50:52" ht="15.75" customHeight="1">
      <c r="AX949" s="187"/>
      <c r="AY949" s="187"/>
      <c r="AZ949" s="187"/>
    </row>
    <row r="950" spans="50:52" ht="15.75" customHeight="1">
      <c r="AX950" s="187"/>
      <c r="AY950" s="187"/>
      <c r="AZ950" s="187"/>
    </row>
    <row r="951" spans="50:52" ht="15.75" customHeight="1">
      <c r="AX951" s="187"/>
      <c r="AY951" s="187"/>
      <c r="AZ951" s="187"/>
    </row>
    <row r="952" spans="50:52" ht="15.75" customHeight="1">
      <c r="AX952" s="187"/>
      <c r="AY952" s="187"/>
      <c r="AZ952" s="187"/>
    </row>
    <row r="953" spans="50:52" ht="15.75" customHeight="1">
      <c r="AX953" s="187"/>
      <c r="AY953" s="187"/>
      <c r="AZ953" s="187"/>
    </row>
    <row r="954" spans="50:52" ht="15.75" customHeight="1">
      <c r="AX954" s="187"/>
      <c r="AY954" s="187"/>
      <c r="AZ954" s="187"/>
    </row>
    <row r="955" spans="50:52" ht="15.75" customHeight="1">
      <c r="AX955" s="187"/>
      <c r="AY955" s="187"/>
      <c r="AZ955" s="187"/>
    </row>
    <row r="956" spans="50:52" ht="15.75" customHeight="1">
      <c r="AX956" s="187"/>
      <c r="AY956" s="187"/>
      <c r="AZ956" s="187"/>
    </row>
    <row r="957" spans="50:52" ht="15.75" customHeight="1">
      <c r="AX957" s="187"/>
      <c r="AY957" s="187"/>
      <c r="AZ957" s="187"/>
    </row>
    <row r="958" spans="50:52" ht="15.75" customHeight="1">
      <c r="AX958" s="187"/>
      <c r="AY958" s="187"/>
      <c r="AZ958" s="187"/>
    </row>
    <row r="959" spans="50:52" ht="15.75" customHeight="1">
      <c r="AX959" s="187"/>
      <c r="AY959" s="187"/>
      <c r="AZ959" s="187"/>
    </row>
    <row r="960" spans="50:52" ht="15.75" customHeight="1">
      <c r="AX960" s="187"/>
      <c r="AY960" s="187"/>
      <c r="AZ960" s="187"/>
    </row>
    <row r="961" spans="50:52" ht="15.75" customHeight="1">
      <c r="AX961" s="187"/>
      <c r="AY961" s="187"/>
      <c r="AZ961" s="187"/>
    </row>
    <row r="962" spans="50:52" ht="15.75" customHeight="1">
      <c r="AX962" s="187"/>
      <c r="AY962" s="187"/>
      <c r="AZ962" s="187"/>
    </row>
    <row r="963" spans="50:52" ht="15.75" customHeight="1">
      <c r="AX963" s="187"/>
      <c r="AY963" s="187"/>
      <c r="AZ963" s="187"/>
    </row>
    <row r="964" spans="50:52" ht="15.75" customHeight="1">
      <c r="AX964" s="187"/>
      <c r="AY964" s="187"/>
      <c r="AZ964" s="187"/>
    </row>
    <row r="965" spans="50:52" ht="15.75" customHeight="1">
      <c r="AX965" s="187"/>
      <c r="AY965" s="187"/>
      <c r="AZ965" s="187"/>
    </row>
    <row r="966" spans="50:52" ht="15.75" customHeight="1">
      <c r="AX966" s="187"/>
      <c r="AY966" s="187"/>
      <c r="AZ966" s="187"/>
    </row>
    <row r="967" spans="50:52" ht="15.75" customHeight="1">
      <c r="AX967" s="187"/>
      <c r="AY967" s="187"/>
      <c r="AZ967" s="187"/>
    </row>
    <row r="968" spans="50:52" ht="15.75" customHeight="1">
      <c r="AX968" s="187"/>
      <c r="AY968" s="187"/>
      <c r="AZ968" s="187"/>
    </row>
    <row r="969" spans="50:52" ht="15.75" customHeight="1">
      <c r="AX969" s="187"/>
      <c r="AY969" s="187"/>
      <c r="AZ969" s="187"/>
    </row>
    <row r="970" spans="50:52" ht="15.75" customHeight="1">
      <c r="AX970" s="187"/>
      <c r="AY970" s="187"/>
      <c r="AZ970" s="187"/>
    </row>
    <row r="971" spans="50:52" ht="15.75" customHeight="1">
      <c r="AX971" s="187"/>
      <c r="AY971" s="187"/>
      <c r="AZ971" s="187"/>
    </row>
    <row r="972" spans="50:52" ht="15.75" customHeight="1">
      <c r="AX972" s="187"/>
      <c r="AY972" s="187"/>
      <c r="AZ972" s="187"/>
    </row>
    <row r="973" spans="50:52" ht="15.75" customHeight="1">
      <c r="AX973" s="187"/>
      <c r="AY973" s="187"/>
      <c r="AZ973" s="187"/>
    </row>
    <row r="974" spans="50:52" ht="15.75" customHeight="1">
      <c r="AX974" s="187"/>
      <c r="AY974" s="187"/>
      <c r="AZ974" s="187"/>
    </row>
    <row r="975" spans="50:52" ht="15.75" customHeight="1">
      <c r="AX975" s="187"/>
      <c r="AY975" s="187"/>
      <c r="AZ975" s="187"/>
    </row>
    <row r="976" spans="50:52" ht="15.75" customHeight="1">
      <c r="AX976" s="187"/>
      <c r="AY976" s="187"/>
      <c r="AZ976" s="187"/>
    </row>
    <row r="977" spans="50:52" ht="15.75" customHeight="1">
      <c r="AX977" s="187"/>
      <c r="AY977" s="187"/>
      <c r="AZ977" s="187"/>
    </row>
    <row r="978" spans="50:52" ht="15.75" customHeight="1">
      <c r="AX978" s="187"/>
      <c r="AY978" s="187"/>
      <c r="AZ978" s="187"/>
    </row>
    <row r="979" spans="50:52" ht="15.75" customHeight="1">
      <c r="AX979" s="187"/>
      <c r="AY979" s="187"/>
      <c r="AZ979" s="187"/>
    </row>
    <row r="980" spans="50:52" ht="15.75" customHeight="1">
      <c r="AX980" s="187"/>
      <c r="AY980" s="187"/>
      <c r="AZ980" s="187"/>
    </row>
    <row r="981" spans="50:52" ht="15.75" customHeight="1">
      <c r="AX981" s="187"/>
      <c r="AY981" s="187"/>
      <c r="AZ981" s="187"/>
    </row>
    <row r="982" spans="50:52" ht="15.75" customHeight="1">
      <c r="AX982" s="187"/>
      <c r="AY982" s="187"/>
      <c r="AZ982" s="187"/>
    </row>
    <row r="983" spans="50:52" ht="15.75" customHeight="1">
      <c r="AX983" s="187"/>
      <c r="AY983" s="187"/>
      <c r="AZ983" s="187"/>
    </row>
    <row r="984" spans="50:52" ht="15.75" customHeight="1">
      <c r="AX984" s="187"/>
      <c r="AY984" s="187"/>
      <c r="AZ984" s="187"/>
    </row>
    <row r="985" spans="50:52" ht="15.75" customHeight="1">
      <c r="AX985" s="187"/>
      <c r="AY985" s="187"/>
      <c r="AZ985" s="187"/>
    </row>
    <row r="986" spans="50:52" ht="15.75" customHeight="1">
      <c r="AX986" s="187"/>
      <c r="AY986" s="187"/>
      <c r="AZ986" s="187"/>
    </row>
    <row r="987" spans="50:52" ht="15.75" customHeight="1">
      <c r="AX987" s="187"/>
      <c r="AY987" s="187"/>
      <c r="AZ987" s="187"/>
    </row>
    <row r="988" spans="50:52" ht="15.75" customHeight="1">
      <c r="AX988" s="187"/>
      <c r="AY988" s="187"/>
      <c r="AZ988" s="187"/>
    </row>
    <row r="989" spans="50:52" ht="15.75" customHeight="1">
      <c r="AX989" s="187"/>
      <c r="AY989" s="187"/>
      <c r="AZ989" s="187"/>
    </row>
    <row r="990" spans="50:52" ht="15.75" customHeight="1">
      <c r="AX990" s="187"/>
      <c r="AY990" s="187"/>
      <c r="AZ990" s="187"/>
    </row>
    <row r="991" spans="50:52" ht="15.75" customHeight="1">
      <c r="AX991" s="187"/>
      <c r="AY991" s="187"/>
      <c r="AZ991" s="187"/>
    </row>
    <row r="992" spans="50:52" ht="15.75" customHeight="1">
      <c r="AX992" s="187"/>
      <c r="AY992" s="187"/>
      <c r="AZ992" s="187"/>
    </row>
    <row r="993" spans="50:52" ht="15.75" customHeight="1">
      <c r="AX993" s="187"/>
      <c r="AY993" s="187"/>
      <c r="AZ993" s="187"/>
    </row>
    <row r="994" spans="50:52" ht="15.75" customHeight="1">
      <c r="AX994" s="187"/>
      <c r="AY994" s="187"/>
      <c r="AZ994" s="187"/>
    </row>
    <row r="995" spans="50:52" ht="15.75" customHeight="1">
      <c r="AX995" s="187"/>
      <c r="AY995" s="187"/>
      <c r="AZ995" s="187"/>
    </row>
    <row r="996" spans="50:52" ht="15.75" customHeight="1">
      <c r="AX996" s="187"/>
      <c r="AY996" s="187"/>
      <c r="AZ996" s="187"/>
    </row>
    <row r="997" spans="50:52" ht="15.75" customHeight="1">
      <c r="AX997" s="187"/>
      <c r="AY997" s="187"/>
      <c r="AZ997" s="187"/>
    </row>
    <row r="998" spans="50:52" ht="15.75" customHeight="1">
      <c r="AX998" s="187"/>
      <c r="AY998" s="187"/>
      <c r="AZ998" s="187"/>
    </row>
    <row r="999" spans="50:52" ht="15.75" customHeight="1">
      <c r="AX999" s="187"/>
      <c r="AY999" s="187"/>
      <c r="AZ999" s="187"/>
    </row>
    <row r="1000" spans="50:52" ht="15.75" customHeight="1">
      <c r="AX1000" s="187"/>
      <c r="AY1000" s="187"/>
      <c r="AZ1000" s="187"/>
    </row>
    <row r="1001" spans="50:52" ht="15.75" customHeight="1">
      <c r="AX1001" s="187"/>
      <c r="AY1001" s="187"/>
      <c r="AZ1001" s="187"/>
    </row>
    <row r="1002" spans="50:52" ht="15.75" customHeight="1">
      <c r="AX1002" s="187"/>
      <c r="AY1002" s="187"/>
      <c r="AZ1002" s="187"/>
    </row>
    <row r="1003" spans="50:52" ht="15.75" customHeight="1">
      <c r="AX1003" s="187"/>
      <c r="AY1003" s="187"/>
      <c r="AZ1003" s="187"/>
    </row>
    <row r="1004" spans="50:52" ht="15.75" customHeight="1">
      <c r="AX1004" s="187"/>
      <c r="AY1004" s="187"/>
      <c r="AZ1004" s="187"/>
    </row>
    <row r="1005" spans="50:52" ht="15.75" customHeight="1">
      <c r="AX1005" s="187"/>
      <c r="AY1005" s="187"/>
      <c r="AZ1005" s="187"/>
    </row>
    <row r="1006" spans="50:52" ht="15.75" customHeight="1">
      <c r="AX1006" s="187"/>
      <c r="AY1006" s="187"/>
      <c r="AZ1006" s="187"/>
    </row>
    <row r="1007" spans="50:52" ht="15.75" customHeight="1">
      <c r="AX1007" s="187"/>
      <c r="AY1007" s="187"/>
      <c r="AZ1007" s="187"/>
    </row>
    <row r="1008" spans="50:52" ht="15.75" customHeight="1">
      <c r="AX1008" s="187"/>
      <c r="AY1008" s="187"/>
      <c r="AZ1008" s="187"/>
    </row>
    <row r="1009" spans="50:52" ht="15.75" customHeight="1">
      <c r="AX1009" s="187"/>
      <c r="AY1009" s="187"/>
      <c r="AZ1009" s="187"/>
    </row>
    <row r="1010" spans="50:52" ht="15.75" customHeight="1">
      <c r="AX1010" s="187"/>
      <c r="AY1010" s="187"/>
      <c r="AZ1010" s="187"/>
    </row>
    <row r="1011" spans="50:52" ht="15.75" customHeight="1">
      <c r="AX1011" s="187"/>
      <c r="AY1011" s="187"/>
      <c r="AZ1011" s="187"/>
    </row>
    <row r="1012" spans="50:52" ht="15.75" customHeight="1">
      <c r="AX1012" s="187"/>
      <c r="AY1012" s="187"/>
      <c r="AZ1012" s="187"/>
    </row>
    <row r="1013" spans="50:52" ht="15.75" customHeight="1">
      <c r="AX1013" s="187"/>
      <c r="AY1013" s="187"/>
      <c r="AZ1013" s="187"/>
    </row>
    <row r="1014" spans="50:52" ht="15.75" customHeight="1">
      <c r="AX1014" s="187"/>
      <c r="AY1014" s="187"/>
      <c r="AZ1014" s="187"/>
    </row>
    <row r="1015" spans="50:52" ht="15.75" customHeight="1">
      <c r="AX1015" s="187"/>
      <c r="AY1015" s="187"/>
      <c r="AZ1015" s="187"/>
    </row>
    <row r="1016" spans="50:52" ht="15.75" customHeight="1">
      <c r="AX1016" s="187"/>
      <c r="AY1016" s="187"/>
      <c r="AZ1016" s="187"/>
    </row>
    <row r="1017" spans="50:52" ht="15.75" customHeight="1">
      <c r="AX1017" s="187"/>
      <c r="AY1017" s="187"/>
      <c r="AZ1017" s="187"/>
    </row>
    <row r="1018" spans="50:52" ht="15.75" customHeight="1">
      <c r="AX1018" s="187"/>
      <c r="AY1018" s="187"/>
      <c r="AZ1018" s="187"/>
    </row>
    <row r="1019" spans="50:52" ht="15.75" customHeight="1">
      <c r="AX1019" s="187"/>
      <c r="AY1019" s="187"/>
      <c r="AZ1019" s="187"/>
    </row>
    <row r="1020" spans="50:52" ht="15.75" customHeight="1">
      <c r="AX1020" s="187"/>
      <c r="AY1020" s="187"/>
      <c r="AZ1020" s="187"/>
    </row>
    <row r="1021" spans="50:52" ht="15.75" customHeight="1">
      <c r="AX1021" s="187"/>
      <c r="AY1021" s="187"/>
      <c r="AZ1021" s="187"/>
    </row>
    <row r="1022" spans="50:52" ht="15.75" customHeight="1">
      <c r="AX1022" s="187"/>
      <c r="AY1022" s="187"/>
      <c r="AZ1022" s="187"/>
    </row>
    <row r="1023" spans="50:52" ht="15.75" customHeight="1">
      <c r="AX1023" s="187"/>
      <c r="AY1023" s="187"/>
      <c r="AZ1023" s="187"/>
    </row>
    <row r="1024" spans="50:52" ht="15.75" customHeight="1">
      <c r="AX1024" s="187"/>
      <c r="AY1024" s="187"/>
      <c r="AZ1024" s="187"/>
    </row>
    <row r="1025" spans="50:52" ht="15.75" customHeight="1">
      <c r="AX1025" s="187"/>
      <c r="AY1025" s="187"/>
      <c r="AZ1025" s="187"/>
    </row>
    <row r="1026" spans="50:52" ht="15.75" customHeight="1">
      <c r="AX1026" s="187"/>
      <c r="AY1026" s="187"/>
      <c r="AZ1026" s="187"/>
    </row>
    <row r="1027" spans="50:52" ht="15.75" customHeight="1">
      <c r="AX1027" s="187"/>
      <c r="AY1027" s="187"/>
      <c r="AZ1027" s="187"/>
    </row>
    <row r="1028" spans="50:52" ht="15.75" customHeight="1">
      <c r="AX1028" s="187"/>
      <c r="AY1028" s="187"/>
      <c r="AZ1028" s="187"/>
    </row>
    <row r="1029" spans="50:52" ht="15.75" customHeight="1">
      <c r="AX1029" s="187"/>
      <c r="AY1029" s="187"/>
      <c r="AZ1029" s="187"/>
    </row>
    <row r="1030" spans="50:52" ht="15.75" customHeight="1">
      <c r="AX1030" s="187"/>
      <c r="AY1030" s="187"/>
      <c r="AZ1030" s="187"/>
    </row>
    <row r="1031" spans="50:52" ht="15.75" customHeight="1">
      <c r="AX1031" s="187"/>
      <c r="AY1031" s="187"/>
      <c r="AZ1031" s="187"/>
    </row>
    <row r="1032" spans="50:52" ht="15.75" customHeight="1">
      <c r="AX1032" s="187"/>
      <c r="AY1032" s="187"/>
      <c r="AZ1032" s="187"/>
    </row>
    <row r="1033" spans="50:52" ht="15.75" customHeight="1">
      <c r="AX1033" s="187"/>
      <c r="AY1033" s="187"/>
      <c r="AZ1033" s="187"/>
    </row>
    <row r="1034" spans="50:52" ht="15.75" customHeight="1">
      <c r="AX1034" s="187"/>
      <c r="AY1034" s="187"/>
      <c r="AZ1034" s="187"/>
    </row>
    <row r="1035" spans="50:52" ht="15.75" customHeight="1">
      <c r="AX1035" s="187"/>
      <c r="AY1035" s="187"/>
      <c r="AZ1035" s="187"/>
    </row>
    <row r="1036" spans="50:52" ht="15.75" customHeight="1">
      <c r="AX1036" s="187"/>
      <c r="AY1036" s="187"/>
      <c r="AZ1036" s="187"/>
    </row>
    <row r="1037" spans="50:52" ht="15.75" customHeight="1">
      <c r="AX1037" s="187"/>
      <c r="AY1037" s="187"/>
      <c r="AZ1037" s="187"/>
    </row>
    <row r="1038" spans="50:52" ht="15.75" customHeight="1">
      <c r="AX1038" s="187"/>
      <c r="AY1038" s="187"/>
      <c r="AZ1038" s="187"/>
    </row>
    <row r="1039" spans="50:52" ht="15.75" customHeight="1">
      <c r="AX1039" s="187"/>
      <c r="AY1039" s="187"/>
      <c r="AZ1039" s="187"/>
    </row>
    <row r="1040" spans="50:52" ht="15.75" customHeight="1">
      <c r="AX1040" s="187"/>
      <c r="AY1040" s="187"/>
      <c r="AZ1040" s="187"/>
    </row>
    <row r="1041" spans="50:52" ht="15.75" customHeight="1">
      <c r="AX1041" s="187"/>
      <c r="AY1041" s="187"/>
      <c r="AZ1041" s="187"/>
    </row>
    <row r="1042" spans="50:52" ht="15.75" customHeight="1">
      <c r="AX1042" s="187"/>
      <c r="AY1042" s="187"/>
      <c r="AZ1042" s="187"/>
    </row>
    <row r="1043" spans="50:52" ht="15.75" customHeight="1">
      <c r="AX1043" s="187"/>
      <c r="AY1043" s="187"/>
      <c r="AZ1043" s="187"/>
    </row>
    <row r="1044" spans="50:52" ht="15.75" customHeight="1">
      <c r="AX1044" s="187"/>
      <c r="AY1044" s="187"/>
      <c r="AZ1044" s="187"/>
    </row>
    <row r="1045" spans="50:52" ht="15.75" customHeight="1">
      <c r="AX1045" s="187"/>
      <c r="AY1045" s="187"/>
      <c r="AZ1045" s="187"/>
    </row>
    <row r="1046" spans="50:52" ht="15.75" customHeight="1">
      <c r="AX1046" s="187"/>
      <c r="AY1046" s="187"/>
      <c r="AZ1046" s="187"/>
    </row>
    <row r="1047" spans="50:52" ht="15.75" customHeight="1">
      <c r="AX1047" s="187"/>
      <c r="AY1047" s="187"/>
      <c r="AZ1047" s="187"/>
    </row>
    <row r="1048" spans="50:52" ht="15.75" customHeight="1">
      <c r="AX1048" s="187"/>
      <c r="AY1048" s="187"/>
      <c r="AZ1048" s="187"/>
    </row>
    <row r="1049" spans="50:52" ht="15.75" customHeight="1">
      <c r="AX1049" s="187"/>
      <c r="AY1049" s="187"/>
      <c r="AZ1049" s="187"/>
    </row>
    <row r="1050" spans="50:52" ht="15.75" customHeight="1">
      <c r="AX1050" s="187"/>
      <c r="AY1050" s="187"/>
      <c r="AZ1050" s="187"/>
    </row>
    <row r="1051" spans="50:52" ht="15.75" customHeight="1">
      <c r="AX1051" s="187"/>
      <c r="AY1051" s="187"/>
      <c r="AZ1051" s="187"/>
    </row>
    <row r="1052" spans="50:52" ht="15.75" customHeight="1">
      <c r="AX1052" s="187"/>
      <c r="AY1052" s="187"/>
      <c r="AZ1052" s="187"/>
    </row>
    <row r="1053" spans="50:52" ht="15.75" customHeight="1">
      <c r="AX1053" s="187"/>
      <c r="AY1053" s="187"/>
      <c r="AZ1053" s="187"/>
    </row>
    <row r="1054" spans="50:52" ht="15.75" customHeight="1">
      <c r="AX1054" s="187"/>
      <c r="AY1054" s="187"/>
      <c r="AZ1054" s="187"/>
    </row>
    <row r="1055" spans="50:52" ht="15.75" customHeight="1">
      <c r="AX1055" s="187"/>
      <c r="AY1055" s="187"/>
      <c r="AZ1055" s="187"/>
    </row>
    <row r="1056" spans="50:52" ht="15.75" customHeight="1">
      <c r="AX1056" s="187"/>
      <c r="AY1056" s="187"/>
      <c r="AZ1056" s="187"/>
    </row>
    <row r="1057" spans="50:52" ht="15.75" customHeight="1">
      <c r="AX1057" s="187"/>
      <c r="AY1057" s="187"/>
      <c r="AZ1057" s="187"/>
    </row>
    <row r="1058" spans="50:52" ht="15.75" customHeight="1">
      <c r="AX1058" s="187"/>
      <c r="AY1058" s="187"/>
      <c r="AZ1058" s="187"/>
    </row>
    <row r="1059" spans="50:52" ht="15.75" customHeight="1">
      <c r="AX1059" s="187"/>
      <c r="AY1059" s="187"/>
      <c r="AZ1059" s="187"/>
    </row>
    <row r="1060" spans="50:52" ht="15.75" customHeight="1">
      <c r="AX1060" s="187"/>
      <c r="AY1060" s="187"/>
      <c r="AZ1060" s="187"/>
    </row>
    <row r="1061" spans="50:52" ht="15.75" customHeight="1">
      <c r="AX1061" s="187"/>
      <c r="AY1061" s="187"/>
      <c r="AZ1061" s="187"/>
    </row>
    <row r="1062" spans="50:52" ht="15.75" customHeight="1">
      <c r="AX1062" s="187"/>
      <c r="AY1062" s="187"/>
      <c r="AZ1062" s="187"/>
    </row>
    <row r="1063" spans="50:52" ht="15.75" customHeight="1">
      <c r="AX1063" s="187"/>
      <c r="AY1063" s="187"/>
      <c r="AZ1063" s="187"/>
    </row>
    <row r="1064" spans="50:52" ht="15.75" customHeight="1">
      <c r="AX1064" s="187"/>
      <c r="AY1064" s="187"/>
      <c r="AZ1064" s="187"/>
    </row>
    <row r="1065" spans="50:52" ht="15.75" customHeight="1">
      <c r="AX1065" s="187"/>
      <c r="AY1065" s="187"/>
      <c r="AZ1065" s="187"/>
    </row>
    <row r="1066" spans="50:52" ht="15.75" customHeight="1">
      <c r="AX1066" s="187"/>
      <c r="AY1066" s="187"/>
      <c r="AZ1066" s="187"/>
    </row>
    <row r="1067" spans="50:52" ht="15.75" customHeight="1">
      <c r="AX1067" s="187"/>
      <c r="AY1067" s="187"/>
      <c r="AZ1067" s="187"/>
    </row>
    <row r="1068" spans="50:52" ht="15.75" customHeight="1">
      <c r="AX1068" s="187"/>
      <c r="AY1068" s="187"/>
      <c r="AZ1068" s="187"/>
    </row>
    <row r="1069" spans="50:52" ht="15.75" customHeight="1">
      <c r="AX1069" s="187"/>
      <c r="AY1069" s="187"/>
      <c r="AZ1069" s="187"/>
    </row>
    <row r="1070" spans="50:52" ht="15.75" customHeight="1">
      <c r="AX1070" s="187"/>
      <c r="AY1070" s="187"/>
      <c r="AZ1070" s="187"/>
    </row>
    <row r="1071" spans="50:52" ht="15.75" customHeight="1">
      <c r="AX1071" s="187"/>
      <c r="AY1071" s="187"/>
      <c r="AZ1071" s="187"/>
    </row>
    <row r="1072" spans="50:52" ht="15.75" customHeight="1">
      <c r="AX1072" s="187"/>
      <c r="AY1072" s="187"/>
      <c r="AZ1072" s="187"/>
    </row>
    <row r="1073" spans="50:52" ht="15.75" customHeight="1">
      <c r="AX1073" s="187"/>
      <c r="AY1073" s="187"/>
      <c r="AZ1073" s="187"/>
    </row>
    <row r="1074" spans="50:52" ht="15.75" customHeight="1">
      <c r="AX1074" s="187"/>
      <c r="AY1074" s="187"/>
      <c r="AZ1074" s="187"/>
    </row>
    <row r="1075" spans="50:52" ht="15.75" customHeight="1">
      <c r="AX1075" s="187"/>
      <c r="AY1075" s="187"/>
      <c r="AZ1075" s="187"/>
    </row>
    <row r="1076" spans="50:52" ht="15.75" customHeight="1">
      <c r="AX1076" s="187"/>
      <c r="AY1076" s="187"/>
      <c r="AZ1076" s="187"/>
    </row>
    <row r="1077" spans="50:52" ht="15.75" customHeight="1">
      <c r="AX1077" s="187"/>
      <c r="AY1077" s="187"/>
      <c r="AZ1077" s="187"/>
    </row>
    <row r="1078" spans="50:52" ht="15.75" customHeight="1">
      <c r="AX1078" s="187"/>
      <c r="AY1078" s="187"/>
      <c r="AZ1078" s="187"/>
    </row>
    <row r="1079" spans="50:52" ht="15.75" customHeight="1">
      <c r="AX1079" s="187"/>
      <c r="AY1079" s="187"/>
      <c r="AZ1079" s="187"/>
    </row>
    <row r="1080" spans="50:52" ht="15.75" customHeight="1">
      <c r="AX1080" s="187"/>
      <c r="AY1080" s="187"/>
      <c r="AZ1080" s="187"/>
    </row>
    <row r="1081" spans="50:52" ht="15.75" customHeight="1">
      <c r="AX1081" s="187"/>
      <c r="AY1081" s="187"/>
      <c r="AZ1081" s="187"/>
    </row>
    <row r="1082" spans="50:52" ht="15.75" customHeight="1">
      <c r="AX1082" s="187"/>
      <c r="AY1082" s="187"/>
      <c r="AZ1082" s="187"/>
    </row>
    <row r="1083" spans="50:52" ht="15.75" customHeight="1">
      <c r="AX1083" s="187"/>
      <c r="AY1083" s="187"/>
      <c r="AZ1083" s="187"/>
    </row>
    <row r="1084" spans="50:52" ht="15.75" customHeight="1">
      <c r="AX1084" s="187"/>
      <c r="AY1084" s="187"/>
      <c r="AZ1084" s="187"/>
    </row>
    <row r="1085" spans="50:52" ht="15.75" customHeight="1">
      <c r="AX1085" s="187"/>
      <c r="AY1085" s="187"/>
      <c r="AZ1085" s="187"/>
    </row>
    <row r="1086" spans="50:52" ht="15.75" customHeight="1">
      <c r="AX1086" s="187"/>
      <c r="AY1086" s="187"/>
      <c r="AZ1086" s="187"/>
    </row>
    <row r="1087" spans="50:52" ht="15.75" customHeight="1">
      <c r="AX1087" s="187"/>
      <c r="AY1087" s="187"/>
      <c r="AZ1087" s="187"/>
    </row>
    <row r="1088" spans="50:52" ht="15.75" customHeight="1">
      <c r="AX1088" s="187"/>
      <c r="AY1088" s="187"/>
      <c r="AZ1088" s="187"/>
    </row>
    <row r="1089" spans="50:52" ht="15.75" customHeight="1">
      <c r="AX1089" s="187"/>
      <c r="AY1089" s="187"/>
      <c r="AZ1089" s="187"/>
    </row>
    <row r="1090" spans="50:52" ht="15.75" customHeight="1">
      <c r="AX1090" s="187"/>
      <c r="AY1090" s="187"/>
      <c r="AZ1090" s="187"/>
    </row>
    <row r="1091" spans="50:52" ht="15.75" customHeight="1">
      <c r="AX1091" s="187"/>
      <c r="AY1091" s="187"/>
      <c r="AZ1091" s="187"/>
    </row>
    <row r="1092" spans="50:52" ht="15.75" customHeight="1">
      <c r="AX1092" s="187"/>
      <c r="AY1092" s="187"/>
      <c r="AZ1092" s="187"/>
    </row>
    <row r="1093" spans="50:52" ht="15.75" customHeight="1">
      <c r="AX1093" s="187"/>
      <c r="AY1093" s="187"/>
      <c r="AZ1093" s="187"/>
    </row>
    <row r="1094" spans="50:52" ht="15.75" customHeight="1">
      <c r="AX1094" s="187"/>
      <c r="AY1094" s="187"/>
      <c r="AZ1094" s="187"/>
    </row>
    <row r="1095" spans="50:52" ht="15.75" customHeight="1">
      <c r="AX1095" s="187"/>
      <c r="AY1095" s="187"/>
      <c r="AZ1095" s="187"/>
    </row>
    <row r="1096" spans="50:52" ht="15.75" customHeight="1">
      <c r="AX1096" s="187"/>
      <c r="AY1096" s="187"/>
      <c r="AZ1096" s="187"/>
    </row>
    <row r="1097" spans="50:52" ht="15.75" customHeight="1">
      <c r="AX1097" s="187"/>
      <c r="AY1097" s="187"/>
      <c r="AZ1097" s="187"/>
    </row>
    <row r="1098" spans="50:52" ht="15.75" customHeight="1">
      <c r="AX1098" s="187"/>
      <c r="AY1098" s="187"/>
      <c r="AZ1098" s="187"/>
    </row>
    <row r="1099" spans="50:52" ht="15.75" customHeight="1">
      <c r="AX1099" s="187"/>
      <c r="AY1099" s="187"/>
      <c r="AZ1099" s="187"/>
    </row>
    <row r="1100" spans="50:52" ht="15.75" customHeight="1">
      <c r="AX1100" s="187"/>
      <c r="AY1100" s="187"/>
      <c r="AZ1100" s="187"/>
    </row>
    <row r="1101" spans="50:52" ht="15.75" customHeight="1">
      <c r="AX1101" s="187"/>
      <c r="AY1101" s="187"/>
      <c r="AZ1101" s="187"/>
    </row>
    <row r="1102" spans="50:52" ht="15.75" customHeight="1">
      <c r="AX1102" s="187"/>
      <c r="AY1102" s="187"/>
      <c r="AZ1102" s="187"/>
    </row>
    <row r="1103" spans="50:52" ht="15.75" customHeight="1">
      <c r="AX1103" s="187"/>
      <c r="AY1103" s="187"/>
      <c r="AZ1103" s="187"/>
    </row>
    <row r="1104" spans="50:52" ht="15.75" customHeight="1">
      <c r="AX1104" s="187"/>
      <c r="AY1104" s="187"/>
      <c r="AZ1104" s="187"/>
    </row>
    <row r="1105" spans="50:52" ht="15.75" customHeight="1">
      <c r="AX1105" s="187"/>
      <c r="AY1105" s="187"/>
      <c r="AZ1105" s="187"/>
    </row>
    <row r="1106" spans="50:52" ht="15.75" customHeight="1">
      <c r="AX1106" s="187"/>
      <c r="AY1106" s="187"/>
      <c r="AZ1106" s="187"/>
    </row>
    <row r="1107" spans="50:52" ht="15.75" customHeight="1">
      <c r="AX1107" s="187"/>
      <c r="AY1107" s="187"/>
      <c r="AZ1107" s="187"/>
    </row>
    <row r="1108" spans="50:52" ht="15.75" customHeight="1">
      <c r="AX1108" s="187"/>
      <c r="AY1108" s="187"/>
      <c r="AZ1108" s="187"/>
    </row>
    <row r="1109" spans="50:52" ht="15.75" customHeight="1">
      <c r="AX1109" s="187"/>
      <c r="AY1109" s="187"/>
      <c r="AZ1109" s="187"/>
    </row>
    <row r="1110" spans="50:52" ht="15.75" customHeight="1">
      <c r="AX1110" s="187"/>
      <c r="AY1110" s="187"/>
      <c r="AZ1110" s="187"/>
    </row>
    <row r="1111" spans="50:52" ht="15.75" customHeight="1">
      <c r="AX1111" s="187"/>
      <c r="AY1111" s="187"/>
      <c r="AZ1111" s="187"/>
    </row>
    <row r="1112" spans="50:52" ht="15.75" customHeight="1">
      <c r="AX1112" s="187"/>
      <c r="AY1112" s="187"/>
      <c r="AZ1112" s="187"/>
    </row>
    <row r="1113" spans="50:52" ht="15.75" customHeight="1">
      <c r="AX1113" s="187"/>
      <c r="AY1113" s="187"/>
      <c r="AZ1113" s="187"/>
    </row>
    <row r="1114" spans="50:52" ht="15.75" customHeight="1">
      <c r="AX1114" s="187"/>
      <c r="AY1114" s="187"/>
      <c r="AZ1114" s="187"/>
    </row>
    <row r="1115" spans="50:52" ht="15.75" customHeight="1">
      <c r="AX1115" s="187"/>
      <c r="AY1115" s="187"/>
      <c r="AZ1115" s="187"/>
    </row>
    <row r="1116" spans="50:52" ht="15.75" customHeight="1">
      <c r="AX1116" s="187"/>
      <c r="AY1116" s="187"/>
      <c r="AZ1116" s="187"/>
    </row>
    <row r="1117" spans="50:52" ht="15.75" customHeight="1">
      <c r="AX1117" s="187"/>
      <c r="AY1117" s="187"/>
      <c r="AZ1117" s="187"/>
    </row>
    <row r="1118" spans="50:52" ht="15.75" customHeight="1">
      <c r="AX1118" s="187"/>
      <c r="AY1118" s="187"/>
      <c r="AZ1118" s="187"/>
    </row>
    <row r="1119" spans="50:52" ht="15.75" customHeight="1">
      <c r="AX1119" s="187"/>
      <c r="AY1119" s="187"/>
      <c r="AZ1119" s="187"/>
    </row>
    <row r="1120" spans="50:52" ht="15.75" customHeight="1">
      <c r="AX1120" s="187"/>
      <c r="AY1120" s="187"/>
      <c r="AZ1120" s="187"/>
    </row>
    <row r="1121" spans="50:52" ht="15.75" customHeight="1">
      <c r="AX1121" s="187"/>
      <c r="AY1121" s="187"/>
      <c r="AZ1121" s="187"/>
    </row>
    <row r="1122" spans="50:52" ht="15.75" customHeight="1">
      <c r="AX1122" s="187"/>
      <c r="AY1122" s="187"/>
      <c r="AZ1122" s="187"/>
    </row>
    <row r="1123" spans="50:52" ht="15.75" customHeight="1">
      <c r="AX1123" s="187"/>
      <c r="AY1123" s="187"/>
      <c r="AZ1123" s="187"/>
    </row>
    <row r="1124" spans="50:52" ht="15.75" customHeight="1">
      <c r="AX1124" s="187"/>
      <c r="AY1124" s="187"/>
      <c r="AZ1124" s="187"/>
    </row>
    <row r="1125" spans="50:52" ht="15.75" customHeight="1">
      <c r="AX1125" s="187"/>
      <c r="AY1125" s="187"/>
      <c r="AZ1125" s="187"/>
    </row>
    <row r="1126" spans="50:52" ht="15.75" customHeight="1">
      <c r="AX1126" s="187"/>
      <c r="AY1126" s="187"/>
      <c r="AZ1126" s="187"/>
    </row>
    <row r="1127" spans="50:52" ht="15.75" customHeight="1">
      <c r="AX1127" s="187"/>
      <c r="AY1127" s="187"/>
      <c r="AZ1127" s="187"/>
    </row>
    <row r="1128" spans="50:52" ht="15.75" customHeight="1">
      <c r="AX1128" s="187"/>
      <c r="AY1128" s="187"/>
      <c r="AZ1128" s="187"/>
    </row>
    <row r="1129" spans="50:52" ht="15.75" customHeight="1">
      <c r="AX1129" s="187"/>
      <c r="AY1129" s="187"/>
      <c r="AZ1129" s="187"/>
    </row>
    <row r="1130" spans="50:52" ht="15.75" customHeight="1">
      <c r="AX1130" s="187"/>
      <c r="AY1130" s="187"/>
      <c r="AZ1130" s="187"/>
    </row>
    <row r="1131" spans="50:52" ht="15.75" customHeight="1">
      <c r="AX1131" s="187"/>
      <c r="AY1131" s="187"/>
      <c r="AZ1131" s="187"/>
    </row>
    <row r="1132" spans="50:52" ht="15.75" customHeight="1">
      <c r="AX1132" s="187"/>
      <c r="AY1132" s="187"/>
      <c r="AZ1132" s="187"/>
    </row>
    <row r="1133" spans="50:52" ht="15.75" customHeight="1">
      <c r="AX1133" s="187"/>
      <c r="AY1133" s="187"/>
      <c r="AZ1133" s="187"/>
    </row>
    <row r="1134" spans="50:52" ht="15.75" customHeight="1">
      <c r="AX1134" s="187"/>
      <c r="AY1134" s="187"/>
      <c r="AZ1134" s="187"/>
    </row>
    <row r="1135" spans="50:52" ht="15.75" customHeight="1">
      <c r="AX1135" s="187"/>
      <c r="AY1135" s="187"/>
      <c r="AZ1135" s="187"/>
    </row>
    <row r="1136" spans="50:52" ht="15.75" customHeight="1">
      <c r="AX1136" s="187"/>
      <c r="AY1136" s="187"/>
      <c r="AZ1136" s="187"/>
    </row>
    <row r="1137" spans="50:52" ht="15.75" customHeight="1">
      <c r="AX1137" s="187"/>
      <c r="AY1137" s="187"/>
      <c r="AZ1137" s="187"/>
    </row>
    <row r="1138" spans="50:52" ht="15.75" customHeight="1">
      <c r="AX1138" s="187"/>
      <c r="AY1138" s="187"/>
      <c r="AZ1138" s="187"/>
    </row>
    <row r="1139" spans="50:52" ht="15.75" customHeight="1">
      <c r="AX1139" s="187"/>
      <c r="AY1139" s="187"/>
      <c r="AZ1139" s="187"/>
    </row>
    <row r="1140" spans="50:52" ht="15.75" customHeight="1">
      <c r="AX1140" s="187"/>
      <c r="AY1140" s="187"/>
      <c r="AZ1140" s="187"/>
    </row>
    <row r="1141" spans="50:52" ht="15.75" customHeight="1">
      <c r="AX1141" s="187"/>
      <c r="AY1141" s="187"/>
      <c r="AZ1141" s="187"/>
    </row>
    <row r="1142" spans="50:52" ht="15.75" customHeight="1">
      <c r="AX1142" s="187"/>
      <c r="AY1142" s="187"/>
      <c r="AZ1142" s="187"/>
    </row>
    <row r="1143" spans="50:52" ht="15.75" customHeight="1">
      <c r="AX1143" s="187"/>
      <c r="AY1143" s="187"/>
      <c r="AZ1143" s="187"/>
    </row>
    <row r="1144" spans="50:52" ht="15.75" customHeight="1">
      <c r="AX1144" s="187"/>
      <c r="AY1144" s="187"/>
      <c r="AZ1144" s="187"/>
    </row>
    <row r="1145" spans="50:52" ht="15.75" customHeight="1">
      <c r="AX1145" s="187"/>
      <c r="AY1145" s="187"/>
      <c r="AZ1145" s="187"/>
    </row>
    <row r="1146" spans="50:52" ht="15.75" customHeight="1">
      <c r="AX1146" s="187"/>
      <c r="AY1146" s="187"/>
      <c r="AZ1146" s="187"/>
    </row>
    <row r="1147" spans="50:52" ht="15.75" customHeight="1">
      <c r="AX1147" s="187"/>
      <c r="AY1147" s="187"/>
      <c r="AZ1147" s="187"/>
    </row>
    <row r="1148" spans="50:52" ht="15.75" customHeight="1">
      <c r="AX1148" s="187"/>
      <c r="AY1148" s="187"/>
      <c r="AZ1148" s="187"/>
    </row>
    <row r="1149" spans="50:52" ht="15.75" customHeight="1">
      <c r="AX1149" s="187"/>
      <c r="AY1149" s="187"/>
      <c r="AZ1149" s="187"/>
    </row>
    <row r="1150" spans="50:52" ht="15.75" customHeight="1">
      <c r="AX1150" s="187"/>
      <c r="AY1150" s="187"/>
      <c r="AZ1150" s="187"/>
    </row>
    <row r="1151" spans="50:52" ht="15.75" customHeight="1">
      <c r="AX1151" s="187"/>
      <c r="AY1151" s="187"/>
      <c r="AZ1151" s="187"/>
    </row>
    <row r="1152" spans="50:52" ht="15.75" customHeight="1">
      <c r="AX1152" s="187"/>
      <c r="AY1152" s="187"/>
      <c r="AZ1152" s="187"/>
    </row>
    <row r="1153" spans="50:52" ht="15.75" customHeight="1">
      <c r="AX1153" s="187"/>
      <c r="AY1153" s="187"/>
      <c r="AZ1153" s="187"/>
    </row>
    <row r="1154" spans="50:52" ht="15.75" customHeight="1">
      <c r="AX1154" s="187"/>
      <c r="AY1154" s="187"/>
      <c r="AZ1154" s="187"/>
    </row>
    <row r="1155" spans="50:52" ht="15.75" customHeight="1">
      <c r="AX1155" s="187"/>
      <c r="AY1155" s="187"/>
      <c r="AZ1155" s="187"/>
    </row>
    <row r="1156" spans="50:52" ht="15.75" customHeight="1">
      <c r="AX1156" s="187"/>
      <c r="AY1156" s="187"/>
      <c r="AZ1156" s="187"/>
    </row>
    <row r="1157" spans="50:52" ht="15.75" customHeight="1">
      <c r="AX1157" s="187"/>
      <c r="AY1157" s="187"/>
      <c r="AZ1157" s="187"/>
    </row>
    <row r="1158" spans="50:52" ht="15.75" customHeight="1">
      <c r="AX1158" s="187"/>
      <c r="AY1158" s="187"/>
      <c r="AZ1158" s="187"/>
    </row>
    <row r="1159" spans="50:52" ht="15.75" customHeight="1">
      <c r="AX1159" s="187"/>
      <c r="AY1159" s="187"/>
      <c r="AZ1159" s="187"/>
    </row>
    <row r="1160" spans="50:52" ht="15.75" customHeight="1">
      <c r="AX1160" s="187"/>
      <c r="AY1160" s="187"/>
      <c r="AZ1160" s="187"/>
    </row>
    <row r="1161" spans="50:52" ht="15.75" customHeight="1">
      <c r="AX1161" s="187"/>
      <c r="AY1161" s="187"/>
      <c r="AZ1161" s="187"/>
    </row>
    <row r="1162" spans="50:52" ht="15.75" customHeight="1">
      <c r="AX1162" s="187"/>
      <c r="AY1162" s="187"/>
      <c r="AZ1162" s="187"/>
    </row>
    <row r="1163" spans="50:52" ht="15.75" customHeight="1">
      <c r="AX1163" s="187"/>
      <c r="AY1163" s="187"/>
      <c r="AZ1163" s="187"/>
    </row>
    <row r="1164" spans="50:52" ht="15.75" customHeight="1">
      <c r="AX1164" s="187"/>
      <c r="AY1164" s="187"/>
      <c r="AZ1164" s="187"/>
    </row>
    <row r="1165" spans="50:52" ht="15.75" customHeight="1">
      <c r="AX1165" s="187"/>
      <c r="AY1165" s="187"/>
      <c r="AZ1165" s="187"/>
    </row>
    <row r="1166" spans="50:52" ht="15.75" customHeight="1">
      <c r="AX1166" s="187"/>
      <c r="AY1166" s="187"/>
      <c r="AZ1166" s="187"/>
    </row>
    <row r="1167" spans="50:52" ht="15.75" customHeight="1">
      <c r="AX1167" s="187"/>
      <c r="AY1167" s="187"/>
      <c r="AZ1167" s="187"/>
    </row>
    <row r="1168" spans="50:52" ht="15.75" customHeight="1">
      <c r="AX1168" s="187"/>
      <c r="AY1168" s="187"/>
      <c r="AZ1168" s="187"/>
    </row>
    <row r="1169" spans="50:52" ht="15.75" customHeight="1">
      <c r="AX1169" s="187"/>
      <c r="AY1169" s="187"/>
      <c r="AZ1169" s="187"/>
    </row>
    <row r="1170" spans="50:52" ht="15.75" customHeight="1">
      <c r="AX1170" s="187"/>
      <c r="AY1170" s="187"/>
      <c r="AZ1170" s="187"/>
    </row>
    <row r="1171" spans="50:52" ht="15.75" customHeight="1">
      <c r="AX1171" s="187"/>
      <c r="AY1171" s="187"/>
      <c r="AZ1171" s="187"/>
    </row>
    <row r="1172" spans="50:52" ht="15.75" customHeight="1">
      <c r="AX1172" s="187"/>
      <c r="AY1172" s="187"/>
      <c r="AZ1172" s="187"/>
    </row>
    <row r="1173" spans="50:52" ht="15.75" customHeight="1">
      <c r="AX1173" s="187"/>
      <c r="AY1173" s="187"/>
      <c r="AZ1173" s="187"/>
    </row>
    <row r="1174" spans="50:52" ht="15.75" customHeight="1">
      <c r="AX1174" s="187"/>
      <c r="AY1174" s="187"/>
      <c r="AZ1174" s="187"/>
    </row>
    <row r="1175" spans="50:52" ht="15.75" customHeight="1">
      <c r="AX1175" s="187"/>
      <c r="AY1175" s="187"/>
      <c r="AZ1175" s="187"/>
    </row>
    <row r="1176" spans="50:52" ht="15.75" customHeight="1">
      <c r="AX1176" s="187"/>
      <c r="AY1176" s="187"/>
      <c r="AZ1176" s="187"/>
    </row>
    <row r="1177" spans="50:52" ht="15.75" customHeight="1">
      <c r="AX1177" s="187"/>
      <c r="AY1177" s="187"/>
      <c r="AZ1177" s="187"/>
    </row>
    <row r="1178" spans="50:52" ht="15.75" customHeight="1">
      <c r="AX1178" s="187"/>
      <c r="AY1178" s="187"/>
      <c r="AZ1178" s="187"/>
    </row>
    <row r="1179" spans="50:52" ht="15.75" customHeight="1">
      <c r="AX1179" s="187"/>
      <c r="AY1179" s="187"/>
      <c r="AZ1179" s="187"/>
    </row>
    <row r="1180" spans="50:52" ht="15.75" customHeight="1">
      <c r="AX1180" s="187"/>
      <c r="AY1180" s="187"/>
      <c r="AZ1180" s="187"/>
    </row>
    <row r="1181" spans="50:52" ht="15.75" customHeight="1">
      <c r="AX1181" s="187"/>
      <c r="AY1181" s="187"/>
      <c r="AZ1181" s="187"/>
    </row>
    <row r="1182" spans="50:52" ht="15.75" customHeight="1">
      <c r="AX1182" s="187"/>
      <c r="AY1182" s="187"/>
      <c r="AZ1182" s="187"/>
    </row>
    <row r="1183" spans="50:52" ht="15.75" customHeight="1">
      <c r="AX1183" s="187"/>
      <c r="AY1183" s="187"/>
      <c r="AZ1183" s="187"/>
    </row>
    <row r="1184" spans="50:52" ht="15.75" customHeight="1">
      <c r="AX1184" s="187"/>
      <c r="AY1184" s="187"/>
      <c r="AZ1184" s="187"/>
    </row>
    <row r="1185" spans="50:52" ht="15.75" customHeight="1">
      <c r="AX1185" s="187"/>
      <c r="AY1185" s="187"/>
      <c r="AZ1185" s="187"/>
    </row>
    <row r="1186" spans="50:52" ht="15.75" customHeight="1">
      <c r="AX1186" s="187"/>
      <c r="AY1186" s="187"/>
      <c r="AZ1186" s="187"/>
    </row>
    <row r="1187" spans="50:52" ht="15.75" customHeight="1">
      <c r="AX1187" s="187"/>
      <c r="AY1187" s="187"/>
      <c r="AZ1187" s="187"/>
    </row>
    <row r="1188" spans="50:52" ht="15.75" customHeight="1">
      <c r="AX1188" s="187"/>
      <c r="AY1188" s="187"/>
      <c r="AZ1188" s="187"/>
    </row>
    <row r="1189" spans="50:52" ht="15.75" customHeight="1">
      <c r="AX1189" s="187"/>
      <c r="AY1189" s="187"/>
      <c r="AZ1189" s="187"/>
    </row>
    <row r="1190" spans="50:52" ht="15.75" customHeight="1">
      <c r="AX1190" s="187"/>
      <c r="AY1190" s="187"/>
      <c r="AZ1190" s="187"/>
    </row>
    <row r="1191" spans="50:52" ht="15.75" customHeight="1">
      <c r="AX1191" s="187"/>
      <c r="AY1191" s="187"/>
      <c r="AZ1191" s="187"/>
    </row>
    <row r="1192" spans="50:52" ht="15.75" customHeight="1">
      <c r="AX1192" s="187"/>
      <c r="AY1192" s="187"/>
      <c r="AZ1192" s="187"/>
    </row>
    <row r="1193" spans="50:52" ht="15.75" customHeight="1">
      <c r="AX1193" s="187"/>
      <c r="AY1193" s="187"/>
      <c r="AZ1193" s="187"/>
    </row>
    <row r="1194" spans="50:52" ht="15.75" customHeight="1">
      <c r="AX1194" s="187"/>
      <c r="AY1194" s="187"/>
      <c r="AZ1194" s="187"/>
    </row>
    <row r="1195" spans="50:52" ht="15.75" customHeight="1">
      <c r="AX1195" s="187"/>
      <c r="AY1195" s="187"/>
      <c r="AZ1195" s="187"/>
    </row>
    <row r="1196" spans="50:52" ht="15.75" customHeight="1">
      <c r="AX1196" s="187"/>
      <c r="AY1196" s="187"/>
      <c r="AZ1196" s="187"/>
    </row>
    <row r="1197" spans="50:52" ht="15.75" customHeight="1">
      <c r="AX1197" s="187"/>
      <c r="AY1197" s="187"/>
      <c r="AZ1197" s="187"/>
    </row>
    <row r="1198" spans="50:52" ht="15.75" customHeight="1">
      <c r="AX1198" s="187"/>
      <c r="AY1198" s="187"/>
      <c r="AZ1198" s="187"/>
    </row>
    <row r="1199" spans="50:52" ht="15.75" customHeight="1">
      <c r="AX1199" s="187"/>
      <c r="AY1199" s="187"/>
      <c r="AZ1199" s="187"/>
    </row>
    <row r="1200" spans="50:52" ht="15.75" customHeight="1">
      <c r="AX1200" s="187"/>
      <c r="AY1200" s="187"/>
      <c r="AZ1200" s="187"/>
    </row>
    <row r="1201" spans="50:52" ht="15.75" customHeight="1">
      <c r="AX1201" s="187"/>
      <c r="AY1201" s="187"/>
      <c r="AZ1201" s="187"/>
    </row>
    <row r="1202" spans="50:52" ht="15.75" customHeight="1">
      <c r="AX1202" s="187"/>
      <c r="AY1202" s="187"/>
      <c r="AZ1202" s="187"/>
    </row>
    <row r="1203" spans="50:52" ht="15.75" customHeight="1">
      <c r="AX1203" s="187"/>
      <c r="AY1203" s="187"/>
      <c r="AZ1203" s="187"/>
    </row>
    <row r="1204" spans="50:52" ht="15.75" customHeight="1">
      <c r="AX1204" s="187"/>
      <c r="AY1204" s="187"/>
      <c r="AZ1204" s="187"/>
    </row>
    <row r="1205" spans="50:52" ht="15.75" customHeight="1">
      <c r="AX1205" s="187"/>
      <c r="AY1205" s="187"/>
      <c r="AZ1205" s="187"/>
    </row>
    <row r="1206" spans="50:52" ht="15.75" customHeight="1">
      <c r="AX1206" s="187"/>
      <c r="AY1206" s="187"/>
      <c r="AZ1206" s="187"/>
    </row>
    <row r="1207" spans="50:52" ht="15.75" customHeight="1">
      <c r="AX1207" s="187"/>
      <c r="AY1207" s="187"/>
      <c r="AZ1207" s="187"/>
    </row>
    <row r="1208" spans="50:52" ht="15.75" customHeight="1">
      <c r="AX1208" s="187"/>
      <c r="AY1208" s="187"/>
      <c r="AZ1208" s="187"/>
    </row>
    <row r="1209" spans="50:52" ht="15.75" customHeight="1">
      <c r="AX1209" s="187"/>
      <c r="AY1209" s="187"/>
      <c r="AZ1209" s="187"/>
    </row>
    <row r="1210" spans="50:52" ht="15.75" customHeight="1">
      <c r="AX1210" s="187"/>
      <c r="AY1210" s="187"/>
      <c r="AZ1210" s="187"/>
    </row>
    <row r="1211" spans="50:52" ht="15.75" customHeight="1">
      <c r="AX1211" s="187"/>
      <c r="AY1211" s="187"/>
      <c r="AZ1211" s="187"/>
    </row>
    <row r="1212" spans="50:52" ht="15.75" customHeight="1">
      <c r="AX1212" s="187"/>
      <c r="AY1212" s="187"/>
      <c r="AZ1212" s="187"/>
    </row>
    <row r="1213" spans="50:52" ht="15.75" customHeight="1">
      <c r="AX1213" s="187"/>
      <c r="AY1213" s="187"/>
      <c r="AZ1213" s="187"/>
    </row>
    <row r="1214" spans="50:52" ht="15.75" customHeight="1">
      <c r="AX1214" s="187"/>
      <c r="AY1214" s="187"/>
      <c r="AZ1214" s="187"/>
    </row>
    <row r="1215" spans="50:52" ht="15.75" customHeight="1">
      <c r="AX1215" s="187"/>
      <c r="AY1215" s="187"/>
      <c r="AZ1215" s="187"/>
    </row>
    <row r="1216" spans="50:52" ht="15.75" customHeight="1">
      <c r="AX1216" s="187"/>
      <c r="AY1216" s="187"/>
      <c r="AZ1216" s="187"/>
    </row>
    <row r="1217" spans="50:52" ht="15.75" customHeight="1">
      <c r="AX1217" s="187"/>
      <c r="AY1217" s="187"/>
      <c r="AZ1217" s="187"/>
    </row>
    <row r="1218" spans="50:52" ht="15.75" customHeight="1">
      <c r="AX1218" s="187"/>
      <c r="AY1218" s="187"/>
      <c r="AZ1218" s="187"/>
    </row>
    <row r="1219" spans="50:52" ht="15.75" customHeight="1">
      <c r="AX1219" s="187"/>
      <c r="AY1219" s="187"/>
      <c r="AZ1219" s="187"/>
    </row>
    <row r="1220" spans="50:52" ht="15.75" customHeight="1">
      <c r="AX1220" s="187"/>
      <c r="AY1220" s="187"/>
      <c r="AZ1220" s="187"/>
    </row>
    <row r="1221" spans="50:52" ht="15.75" customHeight="1">
      <c r="AX1221" s="187"/>
      <c r="AY1221" s="187"/>
      <c r="AZ1221" s="187"/>
    </row>
    <row r="1222" spans="50:52" ht="15.75" customHeight="1">
      <c r="AX1222" s="187"/>
      <c r="AY1222" s="187"/>
      <c r="AZ1222" s="187"/>
    </row>
    <row r="1223" spans="50:52" ht="15.75" customHeight="1">
      <c r="AX1223" s="187"/>
      <c r="AY1223" s="187"/>
      <c r="AZ1223" s="187"/>
    </row>
    <row r="1224" spans="50:52" ht="15.75" customHeight="1">
      <c r="AX1224" s="187"/>
      <c r="AY1224" s="187"/>
      <c r="AZ1224" s="187"/>
    </row>
    <row r="1225" spans="50:52" ht="15.75" customHeight="1">
      <c r="AX1225" s="187"/>
      <c r="AY1225" s="187"/>
      <c r="AZ1225" s="187"/>
    </row>
    <row r="1226" spans="50:52" ht="15.75" customHeight="1">
      <c r="AX1226" s="187"/>
      <c r="AY1226" s="187"/>
      <c r="AZ1226" s="187"/>
    </row>
    <row r="1227" spans="50:52" ht="15.75" customHeight="1">
      <c r="AX1227" s="187"/>
      <c r="AY1227" s="187"/>
      <c r="AZ1227" s="187"/>
    </row>
    <row r="1228" spans="50:52" ht="15.75" customHeight="1">
      <c r="AX1228" s="187"/>
      <c r="AY1228" s="187"/>
      <c r="AZ1228" s="187"/>
    </row>
    <row r="1229" spans="50:52" ht="15.75" customHeight="1">
      <c r="AX1229" s="187"/>
      <c r="AY1229" s="187"/>
      <c r="AZ1229" s="187"/>
    </row>
    <row r="1230" spans="50:52" ht="15.75" customHeight="1">
      <c r="AX1230" s="187"/>
      <c r="AY1230" s="187"/>
      <c r="AZ1230" s="187"/>
    </row>
    <row r="1231" spans="50:52" ht="15.75" customHeight="1">
      <c r="AX1231" s="187"/>
      <c r="AY1231" s="187"/>
      <c r="AZ1231" s="187"/>
    </row>
    <row r="1232" spans="50:52" ht="15.75" customHeight="1">
      <c r="AX1232" s="187"/>
      <c r="AY1232" s="187"/>
      <c r="AZ1232" s="187"/>
    </row>
    <row r="1233" spans="50:52" ht="15.75" customHeight="1">
      <c r="AX1233" s="187"/>
      <c r="AY1233" s="187"/>
      <c r="AZ1233" s="187"/>
    </row>
    <row r="1234" spans="50:52" ht="15.75" customHeight="1">
      <c r="AX1234" s="187"/>
      <c r="AY1234" s="187"/>
      <c r="AZ1234" s="187"/>
    </row>
    <row r="1235" spans="50:52" ht="15.75" customHeight="1">
      <c r="AX1235" s="187"/>
      <c r="AY1235" s="187"/>
      <c r="AZ1235" s="187"/>
    </row>
    <row r="1236" spans="50:52" ht="15.75" customHeight="1">
      <c r="AX1236" s="187"/>
      <c r="AY1236" s="187"/>
      <c r="AZ1236" s="187"/>
    </row>
    <row r="1237" spans="50:52" ht="15.75" customHeight="1">
      <c r="AX1237" s="187"/>
      <c r="AY1237" s="187"/>
      <c r="AZ1237" s="187"/>
    </row>
    <row r="1238" spans="50:52" ht="15.75" customHeight="1">
      <c r="AX1238" s="187"/>
      <c r="AY1238" s="187"/>
      <c r="AZ1238" s="187"/>
    </row>
    <row r="1239" spans="50:52" ht="15.75" customHeight="1">
      <c r="AX1239" s="187"/>
      <c r="AY1239" s="187"/>
      <c r="AZ1239" s="187"/>
    </row>
    <row r="1240" spans="50:52" ht="15.75" customHeight="1">
      <c r="AX1240" s="187"/>
      <c r="AY1240" s="187"/>
      <c r="AZ1240" s="187"/>
    </row>
    <row r="1241" spans="50:52" ht="15.75" customHeight="1">
      <c r="AX1241" s="187"/>
      <c r="AY1241" s="187"/>
      <c r="AZ1241" s="187"/>
    </row>
    <row r="1242" spans="50:52" ht="15.75" customHeight="1">
      <c r="AX1242" s="187"/>
      <c r="AY1242" s="187"/>
      <c r="AZ1242" s="187"/>
    </row>
    <row r="1243" spans="50:52" ht="15.75" customHeight="1">
      <c r="AX1243" s="187"/>
      <c r="AY1243" s="187"/>
      <c r="AZ1243" s="187"/>
    </row>
    <row r="1244" spans="50:52" ht="15.75" customHeight="1">
      <c r="AX1244" s="187"/>
      <c r="AY1244" s="187"/>
      <c r="AZ1244" s="187"/>
    </row>
    <row r="1245" spans="50:52" ht="15.75" customHeight="1">
      <c r="AX1245" s="187"/>
      <c r="AY1245" s="187"/>
      <c r="AZ1245" s="187"/>
    </row>
    <row r="1246" spans="50:52" ht="15.75" customHeight="1">
      <c r="AX1246" s="187"/>
      <c r="AY1246" s="187"/>
      <c r="AZ1246" s="187"/>
    </row>
    <row r="1247" spans="50:52" ht="15.75" customHeight="1">
      <c r="AX1247" s="187"/>
      <c r="AY1247" s="187"/>
      <c r="AZ1247" s="187"/>
    </row>
    <row r="1248" spans="50:52" ht="15.75" customHeight="1">
      <c r="AX1248" s="187"/>
      <c r="AY1248" s="187"/>
      <c r="AZ1248" s="187"/>
    </row>
    <row r="1249" spans="50:52" ht="15.75" customHeight="1">
      <c r="AX1249" s="187"/>
      <c r="AY1249" s="187"/>
      <c r="AZ1249" s="187"/>
    </row>
    <row r="1250" spans="50:52" ht="15.75" customHeight="1">
      <c r="AX1250" s="187"/>
      <c r="AY1250" s="187"/>
      <c r="AZ1250" s="187"/>
    </row>
    <row r="1251" spans="50:52" ht="15.75" customHeight="1">
      <c r="AX1251" s="187"/>
      <c r="AY1251" s="187"/>
      <c r="AZ1251" s="187"/>
    </row>
    <row r="1252" spans="50:52" ht="15.75" customHeight="1">
      <c r="AX1252" s="187"/>
      <c r="AY1252" s="187"/>
      <c r="AZ1252" s="187"/>
    </row>
    <row r="1253" spans="50:52" ht="15.75" customHeight="1">
      <c r="AX1253" s="187"/>
      <c r="AY1253" s="187"/>
      <c r="AZ1253" s="187"/>
    </row>
    <row r="1254" spans="50:52" ht="15.75" customHeight="1">
      <c r="AX1254" s="187"/>
      <c r="AY1254" s="187"/>
      <c r="AZ1254" s="187"/>
    </row>
    <row r="1255" spans="50:52" ht="15.75" customHeight="1">
      <c r="AX1255" s="187"/>
      <c r="AY1255" s="187"/>
      <c r="AZ1255" s="187"/>
    </row>
    <row r="1256" spans="50:52" ht="15.75" customHeight="1">
      <c r="AX1256" s="187"/>
      <c r="AY1256" s="187"/>
      <c r="AZ1256" s="187"/>
    </row>
    <row r="1257" spans="50:52" ht="15.75" customHeight="1">
      <c r="AX1257" s="187"/>
      <c r="AY1257" s="187"/>
      <c r="AZ1257" s="187"/>
    </row>
    <row r="1258" spans="50:52" ht="15.75" customHeight="1">
      <c r="AX1258" s="187"/>
      <c r="AY1258" s="187"/>
      <c r="AZ1258" s="187"/>
    </row>
    <row r="1259" spans="50:52" ht="15.75" customHeight="1">
      <c r="AX1259" s="187"/>
      <c r="AY1259" s="187"/>
      <c r="AZ1259" s="187"/>
    </row>
    <row r="1260" spans="50:52" ht="15.75" customHeight="1">
      <c r="AX1260" s="187"/>
      <c r="AY1260" s="187"/>
      <c r="AZ1260" s="187"/>
    </row>
    <row r="1261" spans="50:52" ht="15.75" customHeight="1">
      <c r="AX1261" s="187"/>
      <c r="AY1261" s="187"/>
      <c r="AZ1261" s="187"/>
    </row>
    <row r="1262" spans="50:52" ht="15.75" customHeight="1">
      <c r="AX1262" s="187"/>
      <c r="AY1262" s="187"/>
      <c r="AZ1262" s="187"/>
    </row>
    <row r="1263" spans="50:52" ht="15.75" customHeight="1">
      <c r="AX1263" s="187"/>
      <c r="AY1263" s="187"/>
      <c r="AZ1263" s="187"/>
    </row>
    <row r="1264" spans="50:52" ht="15.75" customHeight="1">
      <c r="AX1264" s="187"/>
      <c r="AY1264" s="187"/>
      <c r="AZ1264" s="187"/>
    </row>
    <row r="1265" spans="50:52" ht="15.75" customHeight="1">
      <c r="AX1265" s="187"/>
      <c r="AY1265" s="187"/>
      <c r="AZ1265" s="187"/>
    </row>
    <row r="1266" spans="50:52" ht="15.75" customHeight="1">
      <c r="AX1266" s="187"/>
      <c r="AY1266" s="187"/>
      <c r="AZ1266" s="187"/>
    </row>
    <row r="1267" spans="50:52" ht="15.75" customHeight="1">
      <c r="AX1267" s="187"/>
      <c r="AY1267" s="187"/>
      <c r="AZ1267" s="187"/>
    </row>
    <row r="1268" spans="50:52" ht="15.75" customHeight="1">
      <c r="AX1268" s="187"/>
      <c r="AY1268" s="187"/>
      <c r="AZ1268" s="187"/>
    </row>
    <row r="1269" spans="50:52" ht="15.75" customHeight="1">
      <c r="AX1269" s="187"/>
      <c r="AY1269" s="187"/>
      <c r="AZ1269" s="187"/>
    </row>
    <row r="1270" spans="50:52" ht="15.75" customHeight="1">
      <c r="AX1270" s="187"/>
      <c r="AY1270" s="187"/>
      <c r="AZ1270" s="187"/>
    </row>
    <row r="1271" spans="50:52" ht="15.75" customHeight="1">
      <c r="AX1271" s="187"/>
      <c r="AY1271" s="187"/>
      <c r="AZ1271" s="187"/>
    </row>
    <row r="1272" spans="50:52" ht="15.75" customHeight="1">
      <c r="AX1272" s="187"/>
      <c r="AY1272" s="187"/>
      <c r="AZ1272" s="187"/>
    </row>
    <row r="1273" spans="50:52" ht="15.75" customHeight="1">
      <c r="AX1273" s="187"/>
      <c r="AY1273" s="187"/>
      <c r="AZ1273" s="187"/>
    </row>
    <row r="1274" spans="50:52" ht="15.75" customHeight="1">
      <c r="AX1274" s="187"/>
      <c r="AY1274" s="187"/>
      <c r="AZ1274" s="187"/>
    </row>
    <row r="1275" spans="50:52" ht="15.75" customHeight="1">
      <c r="AX1275" s="187"/>
      <c r="AY1275" s="187"/>
      <c r="AZ1275" s="187"/>
    </row>
    <row r="1276" spans="50:52" ht="15.75" customHeight="1">
      <c r="AX1276" s="187"/>
      <c r="AY1276" s="187"/>
      <c r="AZ1276" s="187"/>
    </row>
    <row r="1277" spans="50:52" ht="15.75" customHeight="1">
      <c r="AX1277" s="187"/>
      <c r="AY1277" s="187"/>
      <c r="AZ1277" s="187"/>
    </row>
    <row r="1278" spans="50:52" ht="15.75" customHeight="1">
      <c r="AX1278" s="187"/>
      <c r="AY1278" s="187"/>
      <c r="AZ1278" s="187"/>
    </row>
    <row r="1279" spans="50:52" ht="15.75" customHeight="1">
      <c r="AX1279" s="187"/>
      <c r="AY1279" s="187"/>
      <c r="AZ1279" s="187"/>
    </row>
    <row r="1280" spans="50:52" ht="15.75" customHeight="1">
      <c r="AX1280" s="187"/>
      <c r="AY1280" s="187"/>
      <c r="AZ1280" s="187"/>
    </row>
    <row r="1281" spans="50:52" ht="15.75" customHeight="1">
      <c r="AX1281" s="187"/>
      <c r="AY1281" s="187"/>
      <c r="AZ1281" s="187"/>
    </row>
    <row r="1282" spans="50:52" ht="15.75" customHeight="1">
      <c r="AX1282" s="187"/>
      <c r="AY1282" s="187"/>
      <c r="AZ1282" s="187"/>
    </row>
    <row r="1283" spans="50:52" ht="15.75" customHeight="1">
      <c r="AX1283" s="187"/>
      <c r="AY1283" s="187"/>
      <c r="AZ1283" s="187"/>
    </row>
    <row r="1284" spans="50:52" ht="15.75" customHeight="1">
      <c r="AX1284" s="187"/>
      <c r="AY1284" s="187"/>
      <c r="AZ1284" s="187"/>
    </row>
    <row r="1285" spans="50:52" ht="15.75" customHeight="1">
      <c r="AX1285" s="187"/>
      <c r="AY1285" s="187"/>
      <c r="AZ1285" s="187"/>
    </row>
    <row r="1286" spans="50:52" ht="15.75" customHeight="1">
      <c r="AX1286" s="187"/>
      <c r="AY1286" s="187"/>
      <c r="AZ1286" s="187"/>
    </row>
    <row r="1287" spans="50:52" ht="15.75" customHeight="1">
      <c r="AX1287" s="187"/>
      <c r="AY1287" s="187"/>
      <c r="AZ1287" s="187"/>
    </row>
    <row r="1288" spans="50:52" ht="15.75" customHeight="1">
      <c r="AX1288" s="187"/>
      <c r="AY1288" s="187"/>
      <c r="AZ1288" s="187"/>
    </row>
    <row r="1289" spans="50:52" ht="15.75" customHeight="1">
      <c r="AX1289" s="187"/>
      <c r="AY1289" s="187"/>
      <c r="AZ1289" s="187"/>
    </row>
    <row r="1290" spans="50:52" ht="15.75" customHeight="1">
      <c r="AX1290" s="187"/>
      <c r="AY1290" s="187"/>
      <c r="AZ1290" s="187"/>
    </row>
    <row r="1291" spans="50:52" ht="15.75" customHeight="1">
      <c r="AX1291" s="187"/>
      <c r="AY1291" s="187"/>
      <c r="AZ1291" s="187"/>
    </row>
    <row r="1292" spans="50:52" ht="15.75" customHeight="1">
      <c r="AX1292" s="187"/>
      <c r="AY1292" s="187"/>
      <c r="AZ1292" s="187"/>
    </row>
    <row r="1293" spans="50:52" ht="15.75" customHeight="1">
      <c r="AX1293" s="187"/>
      <c r="AY1293" s="187"/>
      <c r="AZ1293" s="187"/>
    </row>
    <row r="1294" spans="50:52" ht="15.75" customHeight="1">
      <c r="AX1294" s="187"/>
      <c r="AY1294" s="187"/>
      <c r="AZ1294" s="187"/>
    </row>
    <row r="1295" spans="50:52" ht="15.75" customHeight="1">
      <c r="AX1295" s="187"/>
      <c r="AY1295" s="187"/>
      <c r="AZ1295" s="187"/>
    </row>
    <row r="1296" spans="50:52" ht="15.75" customHeight="1">
      <c r="AX1296" s="187"/>
      <c r="AY1296" s="187"/>
      <c r="AZ1296" s="187"/>
    </row>
    <row r="1297" spans="50:52" ht="15.75" customHeight="1">
      <c r="AX1297" s="187"/>
      <c r="AY1297" s="187"/>
      <c r="AZ1297" s="187"/>
    </row>
    <row r="1298" spans="50:52" ht="15.75" customHeight="1">
      <c r="AX1298" s="187"/>
      <c r="AY1298" s="187"/>
      <c r="AZ1298" s="187"/>
    </row>
    <row r="1299" spans="50:52" ht="15.75" customHeight="1">
      <c r="AX1299" s="187"/>
      <c r="AY1299" s="187"/>
      <c r="AZ1299" s="187"/>
    </row>
    <row r="1300" spans="50:52" ht="15.75" customHeight="1">
      <c r="AX1300" s="187"/>
      <c r="AY1300" s="187"/>
      <c r="AZ1300" s="187"/>
    </row>
    <row r="1301" spans="50:52" ht="15.75" customHeight="1">
      <c r="AX1301" s="187"/>
      <c r="AY1301" s="187"/>
      <c r="AZ1301" s="187"/>
    </row>
    <row r="1302" spans="50:52" ht="15.75" customHeight="1">
      <c r="AX1302" s="187"/>
      <c r="AY1302" s="187"/>
      <c r="AZ1302" s="187"/>
    </row>
    <row r="1303" spans="50:52" ht="15.75" customHeight="1">
      <c r="AX1303" s="187"/>
      <c r="AY1303" s="187"/>
      <c r="AZ1303" s="187"/>
    </row>
    <row r="1304" spans="50:52" ht="15.75" customHeight="1">
      <c r="AX1304" s="187"/>
      <c r="AY1304" s="187"/>
      <c r="AZ1304" s="187"/>
    </row>
    <row r="1305" spans="50:52" ht="15.75" customHeight="1">
      <c r="AX1305" s="187"/>
      <c r="AY1305" s="187"/>
      <c r="AZ1305" s="187"/>
    </row>
    <row r="1306" spans="50:52" ht="15.75" customHeight="1">
      <c r="AX1306" s="187"/>
      <c r="AY1306" s="187"/>
      <c r="AZ1306" s="187"/>
    </row>
    <row r="1307" spans="50:52" ht="15.75" customHeight="1">
      <c r="AX1307" s="187"/>
      <c r="AY1307" s="187"/>
      <c r="AZ1307" s="187"/>
    </row>
    <row r="1308" spans="50:52" ht="15.75" customHeight="1">
      <c r="AX1308" s="187"/>
      <c r="AY1308" s="187"/>
      <c r="AZ1308" s="187"/>
    </row>
    <row r="1309" spans="50:52" ht="15.75" customHeight="1">
      <c r="AX1309" s="187"/>
      <c r="AY1309" s="187"/>
      <c r="AZ1309" s="187"/>
    </row>
    <row r="1310" spans="50:52" ht="15.75" customHeight="1">
      <c r="AX1310" s="187"/>
      <c r="AY1310" s="187"/>
      <c r="AZ1310" s="187"/>
    </row>
    <row r="1311" spans="50:52" ht="15.75" customHeight="1">
      <c r="AX1311" s="187"/>
      <c r="AY1311" s="187"/>
      <c r="AZ1311" s="187"/>
    </row>
    <row r="1312" spans="50:52" ht="15.75" customHeight="1">
      <c r="AX1312" s="187"/>
      <c r="AY1312" s="187"/>
      <c r="AZ1312" s="187"/>
    </row>
    <row r="1313" spans="50:52" ht="15.75" customHeight="1">
      <c r="AX1313" s="187"/>
      <c r="AY1313" s="187"/>
      <c r="AZ1313" s="187"/>
    </row>
    <row r="1314" spans="50:52" ht="15.75" customHeight="1">
      <c r="AX1314" s="187"/>
      <c r="AY1314" s="187"/>
      <c r="AZ1314" s="187"/>
    </row>
    <row r="1315" spans="50:52" ht="15.75" customHeight="1">
      <c r="AX1315" s="187"/>
      <c r="AY1315" s="187"/>
      <c r="AZ1315" s="187"/>
    </row>
    <row r="1316" spans="50:52" ht="15.75" customHeight="1">
      <c r="AX1316" s="187"/>
      <c r="AY1316" s="187"/>
      <c r="AZ1316" s="187"/>
    </row>
    <row r="1317" spans="50:52" ht="15.75" customHeight="1">
      <c r="AX1317" s="187"/>
      <c r="AY1317" s="187"/>
      <c r="AZ1317" s="187"/>
    </row>
    <row r="1318" spans="50:52" ht="15.75" customHeight="1">
      <c r="AX1318" s="187"/>
      <c r="AY1318" s="187"/>
      <c r="AZ1318" s="187"/>
    </row>
    <row r="1319" spans="50:52" ht="15.75" customHeight="1">
      <c r="AX1319" s="187"/>
      <c r="AY1319" s="187"/>
      <c r="AZ1319" s="187"/>
    </row>
    <row r="1320" spans="50:52" ht="15.75" customHeight="1">
      <c r="AX1320" s="187"/>
      <c r="AY1320" s="187"/>
      <c r="AZ1320" s="187"/>
    </row>
    <row r="1321" spans="50:52" ht="15.75" customHeight="1">
      <c r="AX1321" s="187"/>
      <c r="AY1321" s="187"/>
      <c r="AZ1321" s="187"/>
    </row>
    <row r="1322" spans="50:52" ht="15.75" customHeight="1">
      <c r="AX1322" s="187"/>
      <c r="AY1322" s="187"/>
      <c r="AZ1322" s="187"/>
    </row>
    <row r="1323" spans="50:52" ht="15.75" customHeight="1">
      <c r="AX1323" s="187"/>
      <c r="AY1323" s="187"/>
      <c r="AZ1323" s="187"/>
    </row>
    <row r="1324" spans="50:52" ht="15.75" customHeight="1">
      <c r="AX1324" s="187"/>
      <c r="AY1324" s="187"/>
      <c r="AZ1324" s="187"/>
    </row>
    <row r="1325" spans="50:52" ht="15.75" customHeight="1">
      <c r="AX1325" s="187"/>
      <c r="AY1325" s="187"/>
      <c r="AZ1325" s="187"/>
    </row>
    <row r="1326" spans="50:52" ht="15.75" customHeight="1">
      <c r="AX1326" s="187"/>
      <c r="AY1326" s="187"/>
      <c r="AZ1326" s="187"/>
    </row>
    <row r="1327" spans="50:52" ht="15.75" customHeight="1">
      <c r="AX1327" s="187"/>
      <c r="AY1327" s="187"/>
      <c r="AZ1327" s="187"/>
    </row>
    <row r="1328" spans="50:52" ht="15.75" customHeight="1">
      <c r="AX1328" s="187"/>
      <c r="AY1328" s="187"/>
      <c r="AZ1328" s="187"/>
    </row>
    <row r="1329" spans="50:52" ht="15.75" customHeight="1">
      <c r="AX1329" s="187"/>
      <c r="AY1329" s="187"/>
      <c r="AZ1329" s="187"/>
    </row>
    <row r="1330" spans="50:52" ht="15.75" customHeight="1">
      <c r="AX1330" s="187"/>
      <c r="AY1330" s="187"/>
      <c r="AZ1330" s="187"/>
    </row>
    <row r="1331" spans="50:52" ht="15.75" customHeight="1">
      <c r="AX1331" s="187"/>
      <c r="AY1331" s="187"/>
      <c r="AZ1331" s="187"/>
    </row>
    <row r="1332" spans="50:52" ht="15.75" customHeight="1">
      <c r="AX1332" s="187"/>
      <c r="AY1332" s="187"/>
      <c r="AZ1332" s="187"/>
    </row>
    <row r="1333" spans="50:52" ht="15.75" customHeight="1">
      <c r="AX1333" s="187"/>
      <c r="AY1333" s="187"/>
      <c r="AZ1333" s="187"/>
    </row>
    <row r="1334" spans="50:52" ht="15.75" customHeight="1">
      <c r="AX1334" s="187"/>
      <c r="AY1334" s="187"/>
      <c r="AZ1334" s="187"/>
    </row>
    <row r="1335" spans="50:52" ht="15.75" customHeight="1">
      <c r="AX1335" s="187"/>
      <c r="AY1335" s="187"/>
      <c r="AZ1335" s="187"/>
    </row>
    <row r="1336" spans="50:52" ht="15.75" customHeight="1">
      <c r="AX1336" s="187"/>
      <c r="AY1336" s="187"/>
      <c r="AZ1336" s="187"/>
    </row>
    <row r="1337" spans="50:52" ht="15.75" customHeight="1">
      <c r="AX1337" s="187"/>
      <c r="AY1337" s="187"/>
      <c r="AZ1337" s="187"/>
    </row>
    <row r="1338" spans="50:52" ht="15.75" customHeight="1">
      <c r="AX1338" s="187"/>
      <c r="AY1338" s="187"/>
      <c r="AZ1338" s="187"/>
    </row>
    <row r="1339" spans="50:52" ht="15.75" customHeight="1">
      <c r="AX1339" s="187"/>
      <c r="AY1339" s="187"/>
      <c r="AZ1339" s="187"/>
    </row>
    <row r="1340" spans="50:52" ht="15.75" customHeight="1">
      <c r="AX1340" s="187"/>
      <c r="AY1340" s="187"/>
      <c r="AZ1340" s="187"/>
    </row>
    <row r="1341" spans="50:52" ht="15.75" customHeight="1">
      <c r="AX1341" s="187"/>
      <c r="AY1341" s="187"/>
      <c r="AZ1341" s="187"/>
    </row>
    <row r="1342" spans="50:52" ht="15.75" customHeight="1">
      <c r="AX1342" s="187"/>
      <c r="AY1342" s="187"/>
      <c r="AZ1342" s="187"/>
    </row>
    <row r="1343" spans="50:52" ht="15.75" customHeight="1">
      <c r="AX1343" s="187"/>
      <c r="AY1343" s="187"/>
      <c r="AZ1343" s="187"/>
    </row>
    <row r="1344" spans="50:52" ht="15.75" customHeight="1">
      <c r="AX1344" s="187"/>
      <c r="AY1344" s="187"/>
      <c r="AZ1344" s="187"/>
    </row>
    <row r="1345" spans="50:52" ht="15.75" customHeight="1">
      <c r="AX1345" s="187"/>
      <c r="AY1345" s="187"/>
      <c r="AZ1345" s="187"/>
    </row>
    <row r="1346" spans="50:52" ht="15.75" customHeight="1">
      <c r="AX1346" s="187"/>
      <c r="AY1346" s="187"/>
      <c r="AZ1346" s="187"/>
    </row>
    <row r="1347" spans="50:52" ht="15.75" customHeight="1">
      <c r="AX1347" s="187"/>
      <c r="AY1347" s="187"/>
      <c r="AZ1347" s="187"/>
    </row>
    <row r="1348" spans="50:52" ht="15.75" customHeight="1">
      <c r="AX1348" s="187"/>
      <c r="AY1348" s="187"/>
      <c r="AZ1348" s="187"/>
    </row>
    <row r="1349" spans="50:52" ht="15.75" customHeight="1">
      <c r="AX1349" s="187"/>
      <c r="AY1349" s="187"/>
      <c r="AZ1349" s="187"/>
    </row>
    <row r="1350" spans="50:52" ht="15.75" customHeight="1">
      <c r="AX1350" s="187"/>
      <c r="AY1350" s="187"/>
      <c r="AZ1350" s="187"/>
    </row>
    <row r="1351" spans="50:52" ht="15.75" customHeight="1">
      <c r="AX1351" s="187"/>
      <c r="AY1351" s="187"/>
      <c r="AZ1351" s="187"/>
    </row>
    <row r="1352" spans="50:52" ht="15.75" customHeight="1">
      <c r="AX1352" s="187"/>
      <c r="AY1352" s="187"/>
      <c r="AZ1352" s="187"/>
    </row>
    <row r="1353" spans="50:52" ht="15.75" customHeight="1">
      <c r="AX1353" s="187"/>
      <c r="AY1353" s="187"/>
      <c r="AZ1353" s="187"/>
    </row>
    <row r="1354" spans="50:52" ht="15.75" customHeight="1">
      <c r="AX1354" s="187"/>
      <c r="AY1354" s="187"/>
      <c r="AZ1354" s="187"/>
    </row>
    <row r="1355" spans="50:52" ht="15.75" customHeight="1">
      <c r="AX1355" s="187"/>
      <c r="AY1355" s="187"/>
      <c r="AZ1355" s="187"/>
    </row>
    <row r="1356" spans="50:52" ht="15.75" customHeight="1">
      <c r="AX1356" s="187"/>
      <c r="AY1356" s="187"/>
      <c r="AZ1356" s="187"/>
    </row>
    <row r="1357" spans="50:52" ht="15.75" customHeight="1">
      <c r="AX1357" s="187"/>
      <c r="AY1357" s="187"/>
      <c r="AZ1357" s="187"/>
    </row>
    <row r="1358" spans="50:52" ht="15.75" customHeight="1">
      <c r="AX1358" s="187"/>
      <c r="AY1358" s="187"/>
      <c r="AZ1358" s="187"/>
    </row>
    <row r="1359" spans="50:52" ht="15.75" customHeight="1">
      <c r="AX1359" s="187"/>
      <c r="AY1359" s="187"/>
      <c r="AZ1359" s="187"/>
    </row>
    <row r="1360" spans="50:52" ht="15.75" customHeight="1">
      <c r="AX1360" s="187"/>
      <c r="AY1360" s="187"/>
      <c r="AZ1360" s="187"/>
    </row>
    <row r="1361" spans="50:52" ht="15.75" customHeight="1">
      <c r="AX1361" s="187"/>
      <c r="AY1361" s="187"/>
      <c r="AZ1361" s="187"/>
    </row>
    <row r="1362" spans="50:52" ht="15.75" customHeight="1">
      <c r="AX1362" s="187"/>
      <c r="AY1362" s="187"/>
      <c r="AZ1362" s="187"/>
    </row>
    <row r="1363" spans="50:52" ht="15.75" customHeight="1">
      <c r="AX1363" s="187"/>
      <c r="AY1363" s="187"/>
      <c r="AZ1363" s="187"/>
    </row>
    <row r="1364" spans="50:52" ht="15.75" customHeight="1">
      <c r="AX1364" s="187"/>
      <c r="AY1364" s="187"/>
      <c r="AZ1364" s="187"/>
    </row>
    <row r="1365" spans="50:52" ht="15.75" customHeight="1">
      <c r="AX1365" s="187"/>
      <c r="AY1365" s="187"/>
      <c r="AZ1365" s="187"/>
    </row>
    <row r="1366" spans="50:52" ht="15.75" customHeight="1">
      <c r="AX1366" s="187"/>
      <c r="AY1366" s="187"/>
      <c r="AZ1366" s="187"/>
    </row>
    <row r="1367" spans="50:52" ht="15.75" customHeight="1">
      <c r="AX1367" s="187"/>
      <c r="AY1367" s="187"/>
      <c r="AZ1367" s="187"/>
    </row>
    <row r="1368" spans="50:52" ht="15.75" customHeight="1">
      <c r="AX1368" s="187"/>
      <c r="AY1368" s="187"/>
      <c r="AZ1368" s="187"/>
    </row>
    <row r="1369" spans="50:52" ht="15.75" customHeight="1">
      <c r="AX1369" s="187"/>
      <c r="AY1369" s="187"/>
      <c r="AZ1369" s="187"/>
    </row>
    <row r="1370" spans="50:52" ht="15.75" customHeight="1">
      <c r="AX1370" s="187"/>
      <c r="AY1370" s="187"/>
      <c r="AZ1370" s="187"/>
    </row>
    <row r="1371" spans="50:52" ht="15.75" customHeight="1">
      <c r="AX1371" s="187"/>
      <c r="AY1371" s="187"/>
      <c r="AZ1371" s="187"/>
    </row>
    <row r="1372" spans="50:52" ht="15.75" customHeight="1">
      <c r="AX1372" s="187"/>
      <c r="AY1372" s="187"/>
      <c r="AZ1372" s="187"/>
    </row>
    <row r="1373" spans="50:52" ht="15.75" customHeight="1">
      <c r="AX1373" s="187"/>
      <c r="AY1373" s="187"/>
      <c r="AZ1373" s="187"/>
    </row>
    <row r="1374" spans="50:52" ht="15.75" customHeight="1">
      <c r="AX1374" s="187"/>
      <c r="AY1374" s="187"/>
      <c r="AZ1374" s="187"/>
    </row>
    <row r="1375" spans="50:52" ht="15.75" customHeight="1">
      <c r="AX1375" s="187"/>
      <c r="AY1375" s="187"/>
      <c r="AZ1375" s="187"/>
    </row>
    <row r="1376" spans="50:52" ht="15.75" customHeight="1">
      <c r="AX1376" s="187"/>
      <c r="AY1376" s="187"/>
      <c r="AZ1376" s="187"/>
    </row>
    <row r="1377" spans="50:52" ht="15.75" customHeight="1">
      <c r="AX1377" s="187"/>
      <c r="AY1377" s="187"/>
      <c r="AZ1377" s="187"/>
    </row>
    <row r="1378" spans="50:52" ht="15.75" customHeight="1">
      <c r="AX1378" s="187"/>
      <c r="AY1378" s="187"/>
      <c r="AZ1378" s="187"/>
    </row>
    <row r="1379" spans="50:52" ht="15.75" customHeight="1">
      <c r="AX1379" s="187"/>
      <c r="AY1379" s="187"/>
      <c r="AZ1379" s="187"/>
    </row>
    <row r="1380" spans="50:52" ht="15.75" customHeight="1">
      <c r="AX1380" s="187"/>
      <c r="AY1380" s="187"/>
      <c r="AZ1380" s="187"/>
    </row>
    <row r="1381" spans="50:52" ht="15.75" customHeight="1">
      <c r="AX1381" s="187"/>
      <c r="AY1381" s="187"/>
      <c r="AZ1381" s="187"/>
    </row>
    <row r="1382" spans="50:52" ht="15.75" customHeight="1">
      <c r="AX1382" s="187"/>
      <c r="AY1382" s="187"/>
      <c r="AZ1382" s="187"/>
    </row>
    <row r="1383" spans="50:52" ht="15.75" customHeight="1">
      <c r="AX1383" s="187"/>
      <c r="AY1383" s="187"/>
      <c r="AZ1383" s="187"/>
    </row>
    <row r="1384" spans="50:52" ht="15.75" customHeight="1">
      <c r="AX1384" s="187"/>
      <c r="AY1384" s="187"/>
      <c r="AZ1384" s="187"/>
    </row>
    <row r="1385" spans="50:52" ht="15.75" customHeight="1">
      <c r="AX1385" s="187"/>
      <c r="AY1385" s="187"/>
      <c r="AZ1385" s="187"/>
    </row>
    <row r="1386" spans="50:52" ht="15.75" customHeight="1">
      <c r="AX1386" s="187"/>
      <c r="AY1386" s="187"/>
      <c r="AZ1386" s="187"/>
    </row>
    <row r="1387" spans="50:52" ht="15.75" customHeight="1">
      <c r="AX1387" s="187"/>
      <c r="AY1387" s="187"/>
      <c r="AZ1387" s="187"/>
    </row>
    <row r="1388" spans="50:52" ht="15.75" customHeight="1">
      <c r="AX1388" s="187"/>
      <c r="AY1388" s="187"/>
      <c r="AZ1388" s="187"/>
    </row>
    <row r="1389" spans="50:52" ht="15.75" customHeight="1">
      <c r="AX1389" s="187"/>
      <c r="AY1389" s="187"/>
      <c r="AZ1389" s="187"/>
    </row>
    <row r="1390" spans="50:52" ht="15.75" customHeight="1">
      <c r="AX1390" s="187"/>
      <c r="AY1390" s="187"/>
      <c r="AZ1390" s="187"/>
    </row>
    <row r="1391" spans="50:52" ht="15.75" customHeight="1">
      <c r="AX1391" s="187"/>
      <c r="AY1391" s="187"/>
      <c r="AZ1391" s="187"/>
    </row>
    <row r="1392" spans="50:52" ht="15.75" customHeight="1">
      <c r="AX1392" s="187"/>
      <c r="AY1392" s="187"/>
      <c r="AZ1392" s="187"/>
    </row>
    <row r="1393" spans="50:52" ht="15.75" customHeight="1">
      <c r="AX1393" s="187"/>
      <c r="AY1393" s="187"/>
      <c r="AZ1393" s="187"/>
    </row>
    <row r="1394" spans="50:52" ht="15.75" customHeight="1">
      <c r="AX1394" s="187"/>
      <c r="AY1394" s="187"/>
      <c r="AZ1394" s="187"/>
    </row>
    <row r="1395" spans="50:52" ht="15.75" customHeight="1">
      <c r="AX1395" s="187"/>
      <c r="AY1395" s="187"/>
      <c r="AZ1395" s="187"/>
    </row>
    <row r="1396" spans="50:52" ht="15.75" customHeight="1">
      <c r="AX1396" s="187"/>
      <c r="AY1396" s="187"/>
      <c r="AZ1396" s="187"/>
    </row>
    <row r="1397" spans="50:52" ht="15.75" customHeight="1">
      <c r="AX1397" s="187"/>
      <c r="AY1397" s="187"/>
      <c r="AZ1397" s="187"/>
    </row>
    <row r="1398" spans="50:52" ht="15.75" customHeight="1">
      <c r="AX1398" s="187"/>
      <c r="AY1398" s="187"/>
      <c r="AZ1398" s="187"/>
    </row>
    <row r="1399" spans="50:52" ht="15.75" customHeight="1">
      <c r="AX1399" s="187"/>
      <c r="AY1399" s="187"/>
      <c r="AZ1399" s="187"/>
    </row>
    <row r="1400" spans="50:52" ht="15.75" customHeight="1">
      <c r="AX1400" s="187"/>
      <c r="AY1400" s="187"/>
      <c r="AZ1400" s="187"/>
    </row>
    <row r="1401" spans="50:52" ht="15.75" customHeight="1">
      <c r="AX1401" s="187"/>
      <c r="AY1401" s="187"/>
      <c r="AZ1401" s="187"/>
    </row>
    <row r="1402" spans="50:52" ht="15.75" customHeight="1">
      <c r="AX1402" s="187"/>
      <c r="AY1402" s="187"/>
      <c r="AZ1402" s="187"/>
    </row>
    <row r="1403" spans="50:52" ht="15.75" customHeight="1">
      <c r="AX1403" s="187"/>
      <c r="AY1403" s="187"/>
      <c r="AZ1403" s="187"/>
    </row>
    <row r="1404" spans="50:52" ht="15.75" customHeight="1">
      <c r="AX1404" s="187"/>
      <c r="AY1404" s="187"/>
      <c r="AZ1404" s="187"/>
    </row>
    <row r="1405" spans="50:52" ht="15.75" customHeight="1">
      <c r="AX1405" s="187"/>
      <c r="AY1405" s="187"/>
      <c r="AZ1405" s="187"/>
    </row>
    <row r="1406" spans="50:52" ht="15.75" customHeight="1">
      <c r="AX1406" s="187"/>
      <c r="AY1406" s="187"/>
      <c r="AZ1406" s="187"/>
    </row>
    <row r="1407" spans="50:52" ht="15.75" customHeight="1">
      <c r="AX1407" s="187"/>
      <c r="AY1407" s="187"/>
      <c r="AZ1407" s="187"/>
    </row>
    <row r="1408" spans="50:52" ht="15.75" customHeight="1">
      <c r="AX1408" s="187"/>
      <c r="AY1408" s="187"/>
      <c r="AZ1408" s="187"/>
    </row>
    <row r="1409" spans="50:52" ht="15.75" customHeight="1">
      <c r="AX1409" s="187"/>
      <c r="AY1409" s="187"/>
      <c r="AZ1409" s="187"/>
    </row>
    <row r="1410" spans="50:52" ht="15.75" customHeight="1">
      <c r="AX1410" s="187"/>
      <c r="AY1410" s="187"/>
      <c r="AZ1410" s="187"/>
    </row>
    <row r="1411" spans="50:52" ht="15.75" customHeight="1">
      <c r="AX1411" s="187"/>
      <c r="AY1411" s="187"/>
      <c r="AZ1411" s="187"/>
    </row>
    <row r="1412" spans="50:52" ht="15.75" customHeight="1">
      <c r="AX1412" s="187"/>
      <c r="AY1412" s="187"/>
      <c r="AZ1412" s="187"/>
    </row>
    <row r="1413" spans="50:52" ht="15.75" customHeight="1">
      <c r="AX1413" s="187"/>
      <c r="AY1413" s="187"/>
      <c r="AZ1413" s="187"/>
    </row>
    <row r="1414" spans="50:52" ht="15.75" customHeight="1">
      <c r="AX1414" s="187"/>
      <c r="AY1414" s="187"/>
      <c r="AZ1414" s="187"/>
    </row>
    <row r="1415" spans="50:52" ht="15.75" customHeight="1">
      <c r="AX1415" s="187"/>
      <c r="AY1415" s="187"/>
      <c r="AZ1415" s="187"/>
    </row>
    <row r="1416" spans="50:52" ht="15.75" customHeight="1">
      <c r="AX1416" s="187"/>
      <c r="AY1416" s="187"/>
      <c r="AZ1416" s="187"/>
    </row>
    <row r="1417" spans="50:52" ht="15.75" customHeight="1">
      <c r="AX1417" s="187"/>
      <c r="AY1417" s="187"/>
      <c r="AZ1417" s="187"/>
    </row>
    <row r="1418" spans="50:52" ht="15.75" customHeight="1">
      <c r="AX1418" s="187"/>
      <c r="AY1418" s="187"/>
      <c r="AZ1418" s="187"/>
    </row>
    <row r="1419" spans="50:52" ht="15.75" customHeight="1">
      <c r="AX1419" s="187"/>
      <c r="AY1419" s="187"/>
      <c r="AZ1419" s="187"/>
    </row>
    <row r="1420" spans="50:52" ht="15.75" customHeight="1">
      <c r="AX1420" s="187"/>
      <c r="AY1420" s="187"/>
      <c r="AZ1420" s="187"/>
    </row>
    <row r="1421" spans="50:52" ht="15.75" customHeight="1">
      <c r="AX1421" s="187"/>
      <c r="AY1421" s="187"/>
      <c r="AZ1421" s="187"/>
    </row>
    <row r="1422" spans="50:52" ht="15.75" customHeight="1">
      <c r="AX1422" s="187"/>
      <c r="AY1422" s="187"/>
      <c r="AZ1422" s="187"/>
    </row>
    <row r="1423" spans="50:52" ht="15.75" customHeight="1">
      <c r="AX1423" s="187"/>
      <c r="AY1423" s="187"/>
      <c r="AZ1423" s="187"/>
    </row>
    <row r="1424" spans="50:52" ht="15.75" customHeight="1">
      <c r="AX1424" s="187"/>
      <c r="AY1424" s="187"/>
      <c r="AZ1424" s="187"/>
    </row>
    <row r="1425" spans="50:52" ht="15.75" customHeight="1">
      <c r="AX1425" s="187"/>
      <c r="AY1425" s="187"/>
      <c r="AZ1425" s="187"/>
    </row>
    <row r="1426" spans="50:52" ht="15.75" customHeight="1">
      <c r="AX1426" s="187"/>
      <c r="AY1426" s="187"/>
      <c r="AZ1426" s="187"/>
    </row>
    <row r="1427" spans="50:52" ht="15.75" customHeight="1">
      <c r="AX1427" s="187"/>
      <c r="AY1427" s="187"/>
      <c r="AZ1427" s="187"/>
    </row>
    <row r="1428" spans="50:52" ht="15.75" customHeight="1">
      <c r="AX1428" s="187"/>
      <c r="AY1428" s="187"/>
      <c r="AZ1428" s="187"/>
    </row>
    <row r="1429" spans="50:52" ht="15.75" customHeight="1">
      <c r="AX1429" s="187"/>
      <c r="AY1429" s="187"/>
      <c r="AZ1429" s="187"/>
    </row>
    <row r="1430" spans="50:52" ht="15.75" customHeight="1">
      <c r="AX1430" s="187"/>
      <c r="AY1430" s="187"/>
      <c r="AZ1430" s="187"/>
    </row>
    <row r="1431" spans="50:52" ht="15.75" customHeight="1">
      <c r="AX1431" s="187"/>
      <c r="AY1431" s="187"/>
      <c r="AZ1431" s="187"/>
    </row>
    <row r="1432" spans="50:52" ht="15.75" customHeight="1">
      <c r="AX1432" s="187"/>
      <c r="AY1432" s="187"/>
      <c r="AZ1432" s="187"/>
    </row>
    <row r="1433" spans="50:52" ht="15.75" customHeight="1">
      <c r="AX1433" s="187"/>
      <c r="AY1433" s="187"/>
      <c r="AZ1433" s="187"/>
    </row>
    <row r="1434" spans="50:52" ht="15.75" customHeight="1">
      <c r="AX1434" s="187"/>
      <c r="AY1434" s="187"/>
      <c r="AZ1434" s="187"/>
    </row>
    <row r="1435" spans="50:52" ht="15.75" customHeight="1">
      <c r="AX1435" s="187"/>
      <c r="AY1435" s="187"/>
      <c r="AZ1435" s="187"/>
    </row>
    <row r="1436" spans="50:52" ht="15.75" customHeight="1">
      <c r="AX1436" s="187"/>
      <c r="AY1436" s="187"/>
      <c r="AZ1436" s="187"/>
    </row>
    <row r="1437" spans="50:52" ht="15.75" customHeight="1">
      <c r="AX1437" s="187"/>
      <c r="AY1437" s="187"/>
      <c r="AZ1437" s="187"/>
    </row>
    <row r="1438" spans="50:52" ht="15.75" customHeight="1">
      <c r="AX1438" s="187"/>
      <c r="AY1438" s="187"/>
      <c r="AZ1438" s="187"/>
    </row>
    <row r="1439" spans="50:52" ht="15.75" customHeight="1">
      <c r="AX1439" s="187"/>
      <c r="AY1439" s="187"/>
      <c r="AZ1439" s="187"/>
    </row>
    <row r="1440" spans="50:52" ht="15.75" customHeight="1">
      <c r="AX1440" s="187"/>
      <c r="AY1440" s="187"/>
      <c r="AZ1440" s="187"/>
    </row>
    <row r="1441" spans="50:52" ht="15.75" customHeight="1">
      <c r="AX1441" s="187"/>
      <c r="AY1441" s="187"/>
      <c r="AZ1441" s="187"/>
    </row>
    <row r="1442" spans="50:52" ht="15.75" customHeight="1">
      <c r="AX1442" s="187"/>
      <c r="AY1442" s="187"/>
      <c r="AZ1442" s="187"/>
    </row>
    <row r="1443" spans="50:52" ht="15.75" customHeight="1">
      <c r="AX1443" s="187"/>
      <c r="AY1443" s="187"/>
      <c r="AZ1443" s="187"/>
    </row>
    <row r="1444" spans="50:52" ht="15.75" customHeight="1">
      <c r="AX1444" s="187"/>
      <c r="AY1444" s="187"/>
      <c r="AZ1444" s="187"/>
    </row>
    <row r="1445" spans="50:52" ht="15.75" customHeight="1">
      <c r="AX1445" s="187"/>
      <c r="AY1445" s="187"/>
      <c r="AZ1445" s="187"/>
    </row>
    <row r="1446" spans="50:52" ht="15.75" customHeight="1">
      <c r="AX1446" s="187"/>
      <c r="AY1446" s="187"/>
      <c r="AZ1446" s="187"/>
    </row>
    <row r="1447" spans="50:52" ht="15.75" customHeight="1">
      <c r="AX1447" s="187"/>
      <c r="AY1447" s="187"/>
      <c r="AZ1447" s="187"/>
    </row>
    <row r="1448" spans="50:52" ht="15.75" customHeight="1">
      <c r="AX1448" s="187"/>
      <c r="AY1448" s="187"/>
      <c r="AZ1448" s="187"/>
    </row>
    <row r="1449" spans="50:52" ht="15.75" customHeight="1">
      <c r="AX1449" s="187"/>
      <c r="AY1449" s="187"/>
      <c r="AZ1449" s="187"/>
    </row>
    <row r="1450" spans="50:52" ht="15.75" customHeight="1">
      <c r="AX1450" s="187"/>
      <c r="AY1450" s="187"/>
      <c r="AZ1450" s="187"/>
    </row>
    <row r="1451" spans="50:52" ht="15.75" customHeight="1">
      <c r="AX1451" s="187"/>
      <c r="AY1451" s="187"/>
      <c r="AZ1451" s="187"/>
    </row>
    <row r="1452" spans="50:52" ht="15.75" customHeight="1">
      <c r="AX1452" s="187"/>
      <c r="AY1452" s="187"/>
      <c r="AZ1452" s="187"/>
    </row>
    <row r="1453" spans="50:52" ht="15.75" customHeight="1">
      <c r="AX1453" s="187"/>
      <c r="AY1453" s="187"/>
      <c r="AZ1453" s="187"/>
    </row>
    <row r="1454" spans="50:52" ht="15.75" customHeight="1">
      <c r="AX1454" s="187"/>
      <c r="AY1454" s="187"/>
      <c r="AZ1454" s="187"/>
    </row>
    <row r="1455" spans="50:52" ht="15.75" customHeight="1">
      <c r="AX1455" s="187"/>
      <c r="AY1455" s="187"/>
      <c r="AZ1455" s="187"/>
    </row>
    <row r="1456" spans="50:52" ht="15.75" customHeight="1">
      <c r="AX1456" s="187"/>
      <c r="AY1456" s="187"/>
      <c r="AZ1456" s="187"/>
    </row>
    <row r="1457" spans="50:52" ht="15.75" customHeight="1">
      <c r="AX1457" s="187"/>
      <c r="AY1457" s="187"/>
      <c r="AZ1457" s="187"/>
    </row>
    <row r="1458" spans="50:52" ht="15.75" customHeight="1">
      <c r="AX1458" s="187"/>
      <c r="AY1458" s="187"/>
      <c r="AZ1458" s="187"/>
    </row>
    <row r="1459" spans="50:52" ht="15.75" customHeight="1">
      <c r="AX1459" s="187"/>
      <c r="AY1459" s="187"/>
      <c r="AZ1459" s="187"/>
    </row>
    <row r="1460" spans="50:52" ht="15.75" customHeight="1">
      <c r="AX1460" s="187"/>
      <c r="AY1460" s="187"/>
      <c r="AZ1460" s="187"/>
    </row>
    <row r="1461" spans="50:52" ht="15.75" customHeight="1">
      <c r="AX1461" s="187"/>
      <c r="AY1461" s="187"/>
      <c r="AZ1461" s="187"/>
    </row>
    <row r="1462" spans="50:52" ht="15.75" customHeight="1">
      <c r="AX1462" s="187"/>
      <c r="AY1462" s="187"/>
      <c r="AZ1462" s="187"/>
    </row>
    <row r="1463" spans="50:52" ht="15.75" customHeight="1">
      <c r="AX1463" s="187"/>
      <c r="AY1463" s="187"/>
      <c r="AZ1463" s="187"/>
    </row>
    <row r="1464" spans="50:52" ht="15.75" customHeight="1">
      <c r="AX1464" s="187"/>
      <c r="AY1464" s="187"/>
      <c r="AZ1464" s="187"/>
    </row>
    <row r="1465" spans="50:52" ht="15.75" customHeight="1">
      <c r="AX1465" s="187"/>
      <c r="AY1465" s="187"/>
      <c r="AZ1465" s="187"/>
    </row>
    <row r="1466" spans="50:52" ht="15.75" customHeight="1">
      <c r="AX1466" s="187"/>
      <c r="AY1466" s="187"/>
      <c r="AZ1466" s="187"/>
    </row>
    <row r="1467" spans="50:52" ht="15.75" customHeight="1">
      <c r="AX1467" s="187"/>
      <c r="AY1467" s="187"/>
      <c r="AZ1467" s="187"/>
    </row>
    <row r="1468" spans="50:52" ht="15.75" customHeight="1">
      <c r="AX1468" s="187"/>
      <c r="AY1468" s="187"/>
      <c r="AZ1468" s="187"/>
    </row>
    <row r="1469" spans="50:52" ht="15.75" customHeight="1">
      <c r="AX1469" s="187"/>
      <c r="AY1469" s="187"/>
      <c r="AZ1469" s="187"/>
    </row>
    <row r="1470" spans="50:52" ht="15.75" customHeight="1">
      <c r="AX1470" s="187"/>
      <c r="AY1470" s="187"/>
      <c r="AZ1470" s="187"/>
    </row>
    <row r="1471" spans="50:52" ht="15.75" customHeight="1">
      <c r="AX1471" s="187"/>
      <c r="AY1471" s="187"/>
      <c r="AZ1471" s="187"/>
    </row>
    <row r="1472" spans="50:52" ht="15.75" customHeight="1">
      <c r="AX1472" s="187"/>
      <c r="AY1472" s="187"/>
      <c r="AZ1472" s="187"/>
    </row>
    <row r="1473" spans="50:52" ht="15.75" customHeight="1">
      <c r="AX1473" s="187"/>
      <c r="AY1473" s="187"/>
      <c r="AZ1473" s="187"/>
    </row>
    <row r="1474" spans="50:52" ht="15.75" customHeight="1">
      <c r="AX1474" s="187"/>
      <c r="AY1474" s="187"/>
      <c r="AZ1474" s="187"/>
    </row>
    <row r="1475" spans="50:52" ht="15.75" customHeight="1">
      <c r="AX1475" s="187"/>
      <c r="AY1475" s="187"/>
      <c r="AZ1475" s="187"/>
    </row>
    <row r="1476" spans="50:52" ht="15.75" customHeight="1">
      <c r="AX1476" s="187"/>
      <c r="AY1476" s="187"/>
      <c r="AZ1476" s="187"/>
    </row>
    <row r="1477" spans="50:52" ht="15.75" customHeight="1">
      <c r="AX1477" s="187"/>
      <c r="AY1477" s="187"/>
      <c r="AZ1477" s="187"/>
    </row>
    <row r="1478" spans="50:52" ht="15.75" customHeight="1">
      <c r="AX1478" s="187"/>
      <c r="AY1478" s="187"/>
      <c r="AZ1478" s="187"/>
    </row>
    <row r="1479" spans="50:52" ht="15.75" customHeight="1">
      <c r="AX1479" s="187"/>
      <c r="AY1479" s="187"/>
      <c r="AZ1479" s="187"/>
    </row>
    <row r="1480" spans="50:52" ht="15.75" customHeight="1">
      <c r="AX1480" s="187"/>
      <c r="AY1480" s="187"/>
      <c r="AZ1480" s="187"/>
    </row>
    <row r="1481" spans="50:52" ht="15.75" customHeight="1">
      <c r="AX1481" s="187"/>
      <c r="AY1481" s="187"/>
      <c r="AZ1481" s="187"/>
    </row>
    <row r="1482" spans="50:52" ht="15.75" customHeight="1">
      <c r="AX1482" s="187"/>
      <c r="AY1482" s="187"/>
      <c r="AZ1482" s="187"/>
    </row>
    <row r="1483" spans="50:52" ht="15.75" customHeight="1">
      <c r="AX1483" s="187"/>
      <c r="AY1483" s="187"/>
      <c r="AZ1483" s="187"/>
    </row>
    <row r="1484" spans="50:52" ht="15.75" customHeight="1">
      <c r="AX1484" s="187"/>
      <c r="AY1484" s="187"/>
      <c r="AZ1484" s="187"/>
    </row>
    <row r="1485" spans="50:52" ht="15.75" customHeight="1">
      <c r="AX1485" s="187"/>
      <c r="AY1485" s="187"/>
      <c r="AZ1485" s="187"/>
    </row>
    <row r="1486" spans="50:52" ht="15.75" customHeight="1">
      <c r="AX1486" s="187"/>
      <c r="AY1486" s="187"/>
      <c r="AZ1486" s="187"/>
    </row>
    <row r="1487" spans="50:52" ht="15.75" customHeight="1">
      <c r="AX1487" s="187"/>
      <c r="AY1487" s="187"/>
      <c r="AZ1487" s="187"/>
    </row>
    <row r="1488" spans="50:52" ht="15.75" customHeight="1">
      <c r="AX1488" s="187"/>
      <c r="AY1488" s="187"/>
      <c r="AZ1488" s="187"/>
    </row>
    <row r="1489" spans="50:52" ht="15.75" customHeight="1">
      <c r="AX1489" s="187"/>
      <c r="AY1489" s="187"/>
      <c r="AZ1489" s="187"/>
    </row>
    <row r="1490" spans="50:52" ht="15.75" customHeight="1">
      <c r="AX1490" s="187"/>
      <c r="AY1490" s="187"/>
      <c r="AZ1490" s="187"/>
    </row>
    <row r="1491" spans="50:52" ht="15.75" customHeight="1">
      <c r="AX1491" s="187"/>
      <c r="AY1491" s="187"/>
      <c r="AZ1491" s="187"/>
    </row>
    <row r="1492" spans="50:52" ht="15.75" customHeight="1">
      <c r="AX1492" s="187"/>
      <c r="AY1492" s="187"/>
      <c r="AZ1492" s="187"/>
    </row>
    <row r="1493" spans="50:52" ht="15.75" customHeight="1">
      <c r="AX1493" s="187"/>
      <c r="AY1493" s="187"/>
      <c r="AZ1493" s="187"/>
    </row>
    <row r="1494" spans="50:52" ht="15.75" customHeight="1">
      <c r="AX1494" s="187"/>
      <c r="AY1494" s="187"/>
      <c r="AZ1494" s="187"/>
    </row>
    <row r="1495" spans="50:52" ht="15.75" customHeight="1">
      <c r="AX1495" s="187"/>
      <c r="AY1495" s="187"/>
      <c r="AZ1495" s="187"/>
    </row>
    <row r="1496" spans="50:52" ht="15.75" customHeight="1">
      <c r="AX1496" s="187"/>
      <c r="AY1496" s="187"/>
      <c r="AZ1496" s="187"/>
    </row>
    <row r="1497" spans="50:52" ht="15.75" customHeight="1">
      <c r="AX1497" s="187"/>
      <c r="AY1497" s="187"/>
      <c r="AZ1497" s="187"/>
    </row>
    <row r="1498" spans="50:52" ht="15.75" customHeight="1">
      <c r="AX1498" s="187"/>
      <c r="AY1498" s="187"/>
      <c r="AZ1498" s="187"/>
    </row>
    <row r="1499" spans="50:52" ht="15.75" customHeight="1">
      <c r="AX1499" s="187"/>
      <c r="AY1499" s="187"/>
      <c r="AZ1499" s="187"/>
    </row>
    <row r="1500" spans="50:52" ht="15.75" customHeight="1">
      <c r="AX1500" s="187"/>
      <c r="AY1500" s="187"/>
      <c r="AZ1500" s="187"/>
    </row>
    <row r="1501" spans="50:52" ht="15.75" customHeight="1">
      <c r="AX1501" s="187"/>
      <c r="AY1501" s="187"/>
      <c r="AZ1501" s="187"/>
    </row>
    <row r="1502" spans="50:52" ht="15.75" customHeight="1">
      <c r="AX1502" s="187"/>
      <c r="AY1502" s="187"/>
      <c r="AZ1502" s="187"/>
    </row>
    <row r="1503" spans="50:52" ht="15.75" customHeight="1">
      <c r="AX1503" s="187"/>
      <c r="AY1503" s="187"/>
      <c r="AZ1503" s="187"/>
    </row>
    <row r="1504" spans="50:52" ht="15.75" customHeight="1">
      <c r="AX1504" s="187"/>
      <c r="AY1504" s="187"/>
      <c r="AZ1504" s="187"/>
    </row>
    <row r="1505" spans="50:52" ht="15.75" customHeight="1">
      <c r="AX1505" s="187"/>
      <c r="AY1505" s="187"/>
      <c r="AZ1505" s="187"/>
    </row>
    <row r="1506" spans="50:52" ht="15.75" customHeight="1">
      <c r="AX1506" s="187"/>
      <c r="AY1506" s="187"/>
      <c r="AZ1506" s="187"/>
    </row>
    <row r="1507" spans="50:52" ht="15.75" customHeight="1">
      <c r="AX1507" s="187"/>
      <c r="AY1507" s="187"/>
      <c r="AZ1507" s="187"/>
    </row>
    <row r="1508" spans="50:52" ht="15.75" customHeight="1">
      <c r="AX1508" s="187"/>
      <c r="AY1508" s="187"/>
      <c r="AZ1508" s="187"/>
    </row>
    <row r="1509" spans="50:52" ht="15.75" customHeight="1">
      <c r="AX1509" s="187"/>
      <c r="AY1509" s="187"/>
      <c r="AZ1509" s="187"/>
    </row>
    <row r="1510" spans="50:52" ht="15.75" customHeight="1">
      <c r="AX1510" s="187"/>
      <c r="AY1510" s="187"/>
      <c r="AZ1510" s="187"/>
    </row>
    <row r="1511" spans="50:52" ht="15.75" customHeight="1">
      <c r="AX1511" s="187"/>
      <c r="AY1511" s="187"/>
      <c r="AZ1511" s="187"/>
    </row>
    <row r="1512" spans="50:52" ht="15.75" customHeight="1">
      <c r="AX1512" s="187"/>
      <c r="AY1512" s="187"/>
      <c r="AZ1512" s="187"/>
    </row>
    <row r="1513" spans="50:52" ht="15.75" customHeight="1">
      <c r="AX1513" s="187"/>
      <c r="AY1513" s="187"/>
      <c r="AZ1513" s="187"/>
    </row>
    <row r="1514" spans="50:52" ht="15.75" customHeight="1">
      <c r="AX1514" s="187"/>
      <c r="AY1514" s="187"/>
      <c r="AZ1514" s="187"/>
    </row>
    <row r="1515" spans="50:52" ht="15.75" customHeight="1">
      <c r="AX1515" s="187"/>
      <c r="AY1515" s="187"/>
      <c r="AZ1515" s="187"/>
    </row>
    <row r="1516" spans="50:52" ht="15.75" customHeight="1">
      <c r="AX1516" s="187"/>
      <c r="AY1516" s="187"/>
      <c r="AZ1516" s="187"/>
    </row>
    <row r="1517" spans="50:52" ht="15.75" customHeight="1">
      <c r="AX1517" s="187"/>
      <c r="AY1517" s="187"/>
      <c r="AZ1517" s="187"/>
    </row>
    <row r="1518" spans="50:52" ht="15.75" customHeight="1">
      <c r="AX1518" s="187"/>
      <c r="AY1518" s="187"/>
      <c r="AZ1518" s="187"/>
    </row>
    <row r="1519" spans="50:52" ht="15.75" customHeight="1">
      <c r="AX1519" s="187"/>
      <c r="AY1519" s="187"/>
      <c r="AZ1519" s="187"/>
    </row>
    <row r="1520" spans="50:52" ht="15.75" customHeight="1">
      <c r="AX1520" s="187"/>
      <c r="AY1520" s="187"/>
      <c r="AZ1520" s="187"/>
    </row>
    <row r="1521" spans="50:52" ht="15.75" customHeight="1">
      <c r="AX1521" s="187"/>
      <c r="AY1521" s="187"/>
      <c r="AZ1521" s="187"/>
    </row>
    <row r="1522" spans="50:52" ht="15.75" customHeight="1">
      <c r="AX1522" s="187"/>
      <c r="AY1522" s="187"/>
      <c r="AZ1522" s="187"/>
    </row>
    <row r="1523" spans="50:52" ht="15.75" customHeight="1">
      <c r="AX1523" s="187"/>
      <c r="AY1523" s="187"/>
      <c r="AZ1523" s="187"/>
    </row>
    <row r="1524" spans="50:52" ht="15.75" customHeight="1">
      <c r="AX1524" s="187"/>
      <c r="AY1524" s="187"/>
      <c r="AZ1524" s="187"/>
    </row>
    <row r="1525" spans="50:52" ht="15.75" customHeight="1">
      <c r="AX1525" s="187"/>
      <c r="AY1525" s="187"/>
      <c r="AZ1525" s="187"/>
    </row>
    <row r="1526" spans="50:52" ht="15.75" customHeight="1">
      <c r="AX1526" s="187"/>
      <c r="AY1526" s="187"/>
      <c r="AZ1526" s="187"/>
    </row>
    <row r="1527" spans="50:52" ht="15.75" customHeight="1">
      <c r="AX1527" s="187"/>
      <c r="AY1527" s="187"/>
      <c r="AZ1527" s="187"/>
    </row>
    <row r="1528" spans="50:52" ht="15.75" customHeight="1">
      <c r="AX1528" s="187"/>
      <c r="AY1528" s="187"/>
      <c r="AZ1528" s="187"/>
    </row>
    <row r="1529" spans="50:52" ht="15.75" customHeight="1">
      <c r="AX1529" s="187"/>
      <c r="AY1529" s="187"/>
      <c r="AZ1529" s="187"/>
    </row>
    <row r="1530" spans="50:52" ht="15.75" customHeight="1">
      <c r="AX1530" s="187"/>
      <c r="AY1530" s="187"/>
      <c r="AZ1530" s="187"/>
    </row>
    <row r="1531" spans="50:52" ht="15.75" customHeight="1">
      <c r="AX1531" s="187"/>
      <c r="AY1531" s="187"/>
      <c r="AZ1531" s="187"/>
    </row>
    <row r="1532" spans="50:52" ht="15.75" customHeight="1">
      <c r="AX1532" s="187"/>
      <c r="AY1532" s="187"/>
      <c r="AZ1532" s="187"/>
    </row>
    <row r="1533" spans="50:52" ht="15.75" customHeight="1">
      <c r="AX1533" s="187"/>
      <c r="AY1533" s="187"/>
      <c r="AZ1533" s="187"/>
    </row>
    <row r="1534" spans="50:52" ht="15.75" customHeight="1">
      <c r="AX1534" s="187"/>
      <c r="AY1534" s="187"/>
      <c r="AZ1534" s="187"/>
    </row>
    <row r="1535" spans="50:52" ht="15.75" customHeight="1">
      <c r="AX1535" s="187"/>
      <c r="AY1535" s="187"/>
      <c r="AZ1535" s="187"/>
    </row>
    <row r="1536" spans="50:52" ht="15.75" customHeight="1">
      <c r="AX1536" s="187"/>
      <c r="AY1536" s="187"/>
      <c r="AZ1536" s="187"/>
    </row>
    <row r="1537" spans="50:52" ht="15.75" customHeight="1">
      <c r="AX1537" s="187"/>
      <c r="AY1537" s="187"/>
      <c r="AZ1537" s="187"/>
    </row>
    <row r="1538" spans="50:52" ht="15.75" customHeight="1">
      <c r="AX1538" s="187"/>
      <c r="AY1538" s="187"/>
      <c r="AZ1538" s="187"/>
    </row>
    <row r="1539" spans="50:52" ht="15.75" customHeight="1">
      <c r="AX1539" s="187"/>
      <c r="AY1539" s="187"/>
      <c r="AZ1539" s="187"/>
    </row>
    <row r="1540" spans="50:52" ht="15.75" customHeight="1">
      <c r="AX1540" s="187"/>
      <c r="AY1540" s="187"/>
      <c r="AZ1540" s="187"/>
    </row>
    <row r="1541" spans="50:52" ht="15.75" customHeight="1">
      <c r="AX1541" s="187"/>
      <c r="AY1541" s="187"/>
      <c r="AZ1541" s="187"/>
    </row>
    <row r="1542" spans="50:52" ht="15.75" customHeight="1">
      <c r="AX1542" s="187"/>
      <c r="AY1542" s="187"/>
      <c r="AZ1542" s="187"/>
    </row>
    <row r="1543" spans="50:52" ht="15.75" customHeight="1">
      <c r="AX1543" s="187"/>
      <c r="AY1543" s="187"/>
      <c r="AZ1543" s="187"/>
    </row>
    <row r="1544" spans="50:52" ht="15.75" customHeight="1">
      <c r="AX1544" s="187"/>
      <c r="AY1544" s="187"/>
      <c r="AZ1544" s="187"/>
    </row>
    <row r="1545" spans="50:52" ht="15.75" customHeight="1">
      <c r="AX1545" s="187"/>
      <c r="AY1545" s="187"/>
      <c r="AZ1545" s="187"/>
    </row>
    <row r="1546" spans="50:52" ht="15.75" customHeight="1">
      <c r="AX1546" s="187"/>
      <c r="AY1546" s="187"/>
      <c r="AZ1546" s="187"/>
    </row>
    <row r="1547" spans="50:52" ht="15.75" customHeight="1">
      <c r="AX1547" s="187"/>
      <c r="AY1547" s="187"/>
      <c r="AZ1547" s="187"/>
    </row>
    <row r="1548" spans="50:52" ht="15.75" customHeight="1">
      <c r="AX1548" s="187"/>
      <c r="AY1548" s="187"/>
      <c r="AZ1548" s="187"/>
    </row>
    <row r="1549" spans="50:52" ht="15.75" customHeight="1">
      <c r="AX1549" s="187"/>
      <c r="AY1549" s="187"/>
      <c r="AZ1549" s="187"/>
    </row>
    <row r="1550" spans="50:52" ht="15.75" customHeight="1">
      <c r="AX1550" s="187"/>
      <c r="AY1550" s="187"/>
      <c r="AZ1550" s="187"/>
    </row>
    <row r="1551" spans="50:52" ht="15.75" customHeight="1">
      <c r="AX1551" s="187"/>
      <c r="AY1551" s="187"/>
      <c r="AZ1551" s="187"/>
    </row>
    <row r="1552" spans="50:52" ht="15.75" customHeight="1">
      <c r="AX1552" s="187"/>
      <c r="AY1552" s="187"/>
      <c r="AZ1552" s="187"/>
    </row>
    <row r="1553" spans="50:52" ht="15.75" customHeight="1">
      <c r="AX1553" s="187"/>
      <c r="AY1553" s="187"/>
      <c r="AZ1553" s="187"/>
    </row>
    <row r="1554" spans="50:52" ht="15.75" customHeight="1">
      <c r="AX1554" s="187"/>
      <c r="AY1554" s="187"/>
      <c r="AZ1554" s="187"/>
    </row>
    <row r="1555" spans="50:52" ht="15.75" customHeight="1">
      <c r="AX1555" s="187"/>
      <c r="AY1555" s="187"/>
      <c r="AZ1555" s="187"/>
    </row>
    <row r="1556" spans="50:52" ht="15.75" customHeight="1">
      <c r="AX1556" s="187"/>
      <c r="AY1556" s="187"/>
      <c r="AZ1556" s="187"/>
    </row>
    <row r="1557" spans="50:52" ht="15.75" customHeight="1">
      <c r="AX1557" s="187"/>
      <c r="AY1557" s="187"/>
      <c r="AZ1557" s="187"/>
    </row>
    <row r="1558" spans="50:52" ht="15.75" customHeight="1">
      <c r="AX1558" s="187"/>
      <c r="AY1558" s="187"/>
      <c r="AZ1558" s="187"/>
    </row>
    <row r="1559" spans="50:52" ht="15.75" customHeight="1">
      <c r="AX1559" s="187"/>
      <c r="AY1559" s="187"/>
      <c r="AZ1559" s="187"/>
    </row>
    <row r="1560" spans="50:52" ht="15.75" customHeight="1">
      <c r="AX1560" s="187"/>
      <c r="AY1560" s="187"/>
      <c r="AZ1560" s="187"/>
    </row>
    <row r="1561" spans="50:52" ht="15.75" customHeight="1">
      <c r="AX1561" s="187"/>
      <c r="AY1561" s="187"/>
      <c r="AZ1561" s="187"/>
    </row>
    <row r="1562" spans="50:52" ht="15.75" customHeight="1">
      <c r="AX1562" s="187"/>
      <c r="AY1562" s="187"/>
      <c r="AZ1562" s="187"/>
    </row>
    <row r="1563" spans="50:52" ht="15.75" customHeight="1">
      <c r="AX1563" s="187"/>
      <c r="AY1563" s="187"/>
      <c r="AZ1563" s="187"/>
    </row>
    <row r="1564" spans="50:52" ht="15.75" customHeight="1">
      <c r="AX1564" s="187"/>
      <c r="AY1564" s="187"/>
      <c r="AZ1564" s="187"/>
    </row>
    <row r="1565" spans="50:52" ht="15.75" customHeight="1">
      <c r="AX1565" s="187"/>
      <c r="AY1565" s="187"/>
      <c r="AZ1565" s="187"/>
    </row>
    <row r="1566" spans="50:52" ht="15.75" customHeight="1">
      <c r="AX1566" s="187"/>
      <c r="AY1566" s="187"/>
      <c r="AZ1566" s="187"/>
    </row>
    <row r="1567" spans="50:52" ht="15.75" customHeight="1">
      <c r="AX1567" s="187"/>
      <c r="AY1567" s="187"/>
      <c r="AZ1567" s="187"/>
    </row>
    <row r="1568" spans="50:52" ht="15.75" customHeight="1">
      <c r="AX1568" s="187"/>
      <c r="AY1568" s="187"/>
      <c r="AZ1568" s="187"/>
    </row>
    <row r="1569" spans="50:52" ht="15.75" customHeight="1">
      <c r="AX1569" s="187"/>
      <c r="AY1569" s="187"/>
      <c r="AZ1569" s="187"/>
    </row>
    <row r="1570" spans="50:52" ht="15.75" customHeight="1">
      <c r="AX1570" s="187"/>
      <c r="AY1570" s="187"/>
      <c r="AZ1570" s="187"/>
    </row>
    <row r="1571" spans="50:52" ht="15.75" customHeight="1">
      <c r="AX1571" s="187"/>
      <c r="AY1571" s="187"/>
      <c r="AZ1571" s="187"/>
    </row>
    <row r="1572" spans="50:52" ht="15.75" customHeight="1">
      <c r="AX1572" s="187"/>
      <c r="AY1572" s="187"/>
      <c r="AZ1572" s="187"/>
    </row>
    <row r="1573" spans="50:52" ht="15.75" customHeight="1">
      <c r="AX1573" s="187"/>
      <c r="AY1573" s="187"/>
      <c r="AZ1573" s="187"/>
    </row>
    <row r="1574" spans="50:52" ht="15.75" customHeight="1">
      <c r="AX1574" s="187"/>
      <c r="AY1574" s="187"/>
      <c r="AZ1574" s="187"/>
    </row>
    <row r="1575" spans="50:52" ht="15.75" customHeight="1">
      <c r="AX1575" s="187"/>
      <c r="AY1575" s="187"/>
      <c r="AZ1575" s="187"/>
    </row>
    <row r="1576" spans="50:52" ht="15.75" customHeight="1">
      <c r="AX1576" s="187"/>
      <c r="AY1576" s="187"/>
      <c r="AZ1576" s="187"/>
    </row>
    <row r="1577" spans="50:52" ht="15.75" customHeight="1">
      <c r="AX1577" s="187"/>
      <c r="AY1577" s="187"/>
      <c r="AZ1577" s="187"/>
    </row>
    <row r="1578" spans="50:52" ht="15.75" customHeight="1">
      <c r="AX1578" s="187"/>
      <c r="AY1578" s="187"/>
      <c r="AZ1578" s="187"/>
    </row>
    <row r="1579" spans="50:52" ht="15.75" customHeight="1">
      <c r="AX1579" s="187"/>
      <c r="AY1579" s="187"/>
      <c r="AZ1579" s="187"/>
    </row>
    <row r="1580" spans="50:52" ht="15.75" customHeight="1">
      <c r="AX1580" s="187"/>
      <c r="AY1580" s="187"/>
      <c r="AZ1580" s="187"/>
    </row>
    <row r="1581" spans="50:52" ht="15.75" customHeight="1">
      <c r="AX1581" s="187"/>
      <c r="AY1581" s="187"/>
      <c r="AZ1581" s="187"/>
    </row>
    <row r="1582" spans="50:52" ht="15.75" customHeight="1">
      <c r="AX1582" s="187"/>
      <c r="AY1582" s="187"/>
      <c r="AZ1582" s="187"/>
    </row>
    <row r="1583" spans="50:52" ht="15.75" customHeight="1">
      <c r="AX1583" s="187"/>
      <c r="AY1583" s="187"/>
      <c r="AZ1583" s="187"/>
    </row>
    <row r="1584" spans="50:52" ht="15.75" customHeight="1">
      <c r="AX1584" s="187"/>
      <c r="AY1584" s="187"/>
      <c r="AZ1584" s="187"/>
    </row>
    <row r="1585" spans="50:52" ht="15.75" customHeight="1">
      <c r="AX1585" s="187"/>
      <c r="AY1585" s="187"/>
      <c r="AZ1585" s="187"/>
    </row>
    <row r="1586" spans="50:52" ht="15.75" customHeight="1">
      <c r="AX1586" s="187"/>
      <c r="AY1586" s="187"/>
      <c r="AZ1586" s="187"/>
    </row>
    <row r="1587" spans="50:52" ht="15.75" customHeight="1">
      <c r="AX1587" s="187"/>
      <c r="AY1587" s="187"/>
      <c r="AZ1587" s="187"/>
    </row>
    <row r="1588" spans="50:52" ht="15.75" customHeight="1">
      <c r="AX1588" s="187"/>
      <c r="AY1588" s="187"/>
      <c r="AZ1588" s="187"/>
    </row>
    <row r="1589" spans="50:52" ht="15.75" customHeight="1">
      <c r="AX1589" s="187"/>
      <c r="AY1589" s="187"/>
      <c r="AZ1589" s="187"/>
    </row>
    <row r="1590" spans="50:52" ht="15.75" customHeight="1">
      <c r="AX1590" s="187"/>
      <c r="AY1590" s="187"/>
      <c r="AZ1590" s="187"/>
    </row>
    <row r="1591" spans="50:52" ht="15.75" customHeight="1">
      <c r="AX1591" s="187"/>
      <c r="AY1591" s="187"/>
      <c r="AZ1591" s="187"/>
    </row>
    <row r="1592" spans="50:52" ht="15.75" customHeight="1">
      <c r="AX1592" s="187"/>
      <c r="AY1592" s="187"/>
      <c r="AZ1592" s="187"/>
    </row>
    <row r="1593" spans="50:52" ht="15.75" customHeight="1">
      <c r="AX1593" s="187"/>
      <c r="AY1593" s="187"/>
      <c r="AZ1593" s="187"/>
    </row>
    <row r="1594" spans="50:52" ht="15.75" customHeight="1">
      <c r="AX1594" s="187"/>
      <c r="AY1594" s="187"/>
      <c r="AZ1594" s="187"/>
    </row>
    <row r="1595" spans="50:52" ht="15.75" customHeight="1">
      <c r="AX1595" s="187"/>
      <c r="AY1595" s="187"/>
      <c r="AZ1595" s="187"/>
    </row>
    <row r="1596" spans="50:52" ht="15.75" customHeight="1">
      <c r="AX1596" s="187"/>
      <c r="AY1596" s="187"/>
      <c r="AZ1596" s="187"/>
    </row>
    <row r="1597" spans="50:52" ht="15.75" customHeight="1">
      <c r="AX1597" s="187"/>
      <c r="AY1597" s="187"/>
      <c r="AZ1597" s="187"/>
    </row>
    <row r="1598" spans="50:52" ht="15.75" customHeight="1">
      <c r="AX1598" s="187"/>
      <c r="AY1598" s="187"/>
      <c r="AZ1598" s="187"/>
    </row>
    <row r="1599" spans="50:52" ht="15.75" customHeight="1">
      <c r="AX1599" s="187"/>
      <c r="AY1599" s="187"/>
      <c r="AZ1599" s="187"/>
    </row>
    <row r="1600" spans="50:52" ht="15.75" customHeight="1">
      <c r="AX1600" s="187"/>
      <c r="AY1600" s="187"/>
      <c r="AZ1600" s="187"/>
    </row>
    <row r="1601" spans="50:52" ht="15.75" customHeight="1">
      <c r="AX1601" s="187"/>
      <c r="AY1601" s="187"/>
      <c r="AZ1601" s="187"/>
    </row>
    <row r="1602" spans="50:52" ht="15.75" customHeight="1">
      <c r="AX1602" s="187"/>
      <c r="AY1602" s="187"/>
      <c r="AZ1602" s="187"/>
    </row>
    <row r="1603" spans="50:52" ht="15.75" customHeight="1">
      <c r="AX1603" s="187"/>
      <c r="AY1603" s="187"/>
      <c r="AZ1603" s="187"/>
    </row>
    <row r="1604" spans="50:52" ht="15.75" customHeight="1">
      <c r="AX1604" s="187"/>
      <c r="AY1604" s="187"/>
      <c r="AZ1604" s="187"/>
    </row>
    <row r="1605" spans="50:52" ht="15.75" customHeight="1">
      <c r="AX1605" s="187"/>
      <c r="AY1605" s="187"/>
      <c r="AZ1605" s="187"/>
    </row>
    <row r="1606" spans="50:52" ht="15.75" customHeight="1">
      <c r="AX1606" s="187"/>
      <c r="AY1606" s="187"/>
      <c r="AZ1606" s="187"/>
    </row>
    <row r="1607" spans="50:52" ht="15.75" customHeight="1">
      <c r="AX1607" s="187"/>
      <c r="AY1607" s="187"/>
      <c r="AZ1607" s="187"/>
    </row>
    <row r="1608" spans="50:52" ht="15.75" customHeight="1">
      <c r="AX1608" s="187"/>
      <c r="AY1608" s="187"/>
      <c r="AZ1608" s="187"/>
    </row>
    <row r="1609" spans="50:52" ht="15.75" customHeight="1">
      <c r="AX1609" s="187"/>
      <c r="AY1609" s="187"/>
      <c r="AZ1609" s="187"/>
    </row>
    <row r="1610" spans="50:52" ht="15.75" customHeight="1">
      <c r="AX1610" s="187"/>
      <c r="AY1610" s="187"/>
      <c r="AZ1610" s="187"/>
    </row>
    <row r="1611" spans="50:52" ht="15.75" customHeight="1">
      <c r="AX1611" s="187"/>
      <c r="AY1611" s="187"/>
      <c r="AZ1611" s="187"/>
    </row>
    <row r="1612" spans="50:52" ht="15.75" customHeight="1">
      <c r="AX1612" s="187"/>
      <c r="AY1612" s="187"/>
      <c r="AZ1612" s="187"/>
    </row>
    <row r="1613" spans="50:52" ht="15.75" customHeight="1">
      <c r="AX1613" s="187"/>
      <c r="AY1613" s="187"/>
      <c r="AZ1613" s="187"/>
    </row>
    <row r="1614" spans="50:52" ht="15.75" customHeight="1">
      <c r="AX1614" s="187"/>
      <c r="AY1614" s="187"/>
      <c r="AZ1614" s="187"/>
    </row>
    <row r="1615" spans="50:52" ht="15.75" customHeight="1">
      <c r="AX1615" s="187"/>
      <c r="AY1615" s="187"/>
      <c r="AZ1615" s="187"/>
    </row>
    <row r="1616" spans="50:52" ht="15.75" customHeight="1">
      <c r="AX1616" s="187"/>
      <c r="AY1616" s="187"/>
      <c r="AZ1616" s="187"/>
    </row>
    <row r="1617" spans="50:52" ht="15.75" customHeight="1">
      <c r="AX1617" s="187"/>
      <c r="AY1617" s="187"/>
      <c r="AZ1617" s="187"/>
    </row>
    <row r="1618" spans="50:52" ht="15.75" customHeight="1">
      <c r="AX1618" s="187"/>
      <c r="AY1618" s="187"/>
      <c r="AZ1618" s="187"/>
    </row>
    <row r="1619" spans="50:52" ht="15.75" customHeight="1">
      <c r="AX1619" s="187"/>
      <c r="AY1619" s="187"/>
      <c r="AZ1619" s="187"/>
    </row>
    <row r="1620" spans="50:52" ht="15.75" customHeight="1">
      <c r="AX1620" s="187"/>
      <c r="AY1620" s="187"/>
      <c r="AZ1620" s="187"/>
    </row>
    <row r="1621" spans="50:52" ht="15.75" customHeight="1">
      <c r="AX1621" s="187"/>
      <c r="AY1621" s="187"/>
      <c r="AZ1621" s="187"/>
    </row>
    <row r="1622" spans="50:52" ht="15.75" customHeight="1">
      <c r="AX1622" s="187"/>
      <c r="AY1622" s="187"/>
      <c r="AZ1622" s="187"/>
    </row>
    <row r="1623" spans="50:52" ht="15.75" customHeight="1">
      <c r="AX1623" s="187"/>
      <c r="AY1623" s="187"/>
      <c r="AZ1623" s="187"/>
    </row>
    <row r="1624" spans="50:52" ht="15.75" customHeight="1">
      <c r="AX1624" s="187"/>
      <c r="AY1624" s="187"/>
      <c r="AZ1624" s="187"/>
    </row>
    <row r="1625" spans="50:52" ht="15.75" customHeight="1">
      <c r="AX1625" s="187"/>
      <c r="AY1625" s="187"/>
      <c r="AZ1625" s="187"/>
    </row>
    <row r="1626" spans="50:52" ht="15.75" customHeight="1">
      <c r="AX1626" s="187"/>
      <c r="AY1626" s="187"/>
      <c r="AZ1626" s="187"/>
    </row>
    <row r="1627" spans="50:52" ht="15.75" customHeight="1">
      <c r="AX1627" s="187"/>
      <c r="AY1627" s="187"/>
      <c r="AZ1627" s="187"/>
    </row>
    <row r="1628" spans="50:52" ht="15.75" customHeight="1">
      <c r="AX1628" s="187"/>
      <c r="AY1628" s="187"/>
      <c r="AZ1628" s="187"/>
    </row>
    <row r="1629" spans="50:52" ht="15.75" customHeight="1">
      <c r="AX1629" s="187"/>
      <c r="AY1629" s="187"/>
      <c r="AZ1629" s="187"/>
    </row>
    <row r="1630" spans="50:52" ht="15.75" customHeight="1">
      <c r="AX1630" s="187"/>
      <c r="AY1630" s="187"/>
      <c r="AZ1630" s="187"/>
    </row>
    <row r="1631" spans="50:52" ht="15.75" customHeight="1">
      <c r="AX1631" s="187"/>
      <c r="AY1631" s="187"/>
      <c r="AZ1631" s="187"/>
    </row>
    <row r="1632" spans="50:52" ht="15.75" customHeight="1">
      <c r="AX1632" s="187"/>
      <c r="AY1632" s="187"/>
      <c r="AZ1632" s="187"/>
    </row>
    <row r="1633" spans="50:52" ht="15.75" customHeight="1">
      <c r="AX1633" s="187"/>
      <c r="AY1633" s="187"/>
      <c r="AZ1633" s="187"/>
    </row>
    <row r="1634" spans="50:52" ht="15.75" customHeight="1">
      <c r="AX1634" s="187"/>
      <c r="AY1634" s="187"/>
      <c r="AZ1634" s="187"/>
    </row>
    <row r="1635" spans="50:52" ht="15.75" customHeight="1">
      <c r="AX1635" s="187"/>
      <c r="AY1635" s="187"/>
      <c r="AZ1635" s="187"/>
    </row>
    <row r="1636" spans="50:52" ht="15.75" customHeight="1">
      <c r="AX1636" s="187"/>
      <c r="AY1636" s="187"/>
      <c r="AZ1636" s="187"/>
    </row>
    <row r="1637" spans="50:52" ht="15.75" customHeight="1">
      <c r="AX1637" s="187"/>
      <c r="AY1637" s="187"/>
      <c r="AZ1637" s="187"/>
    </row>
    <row r="1638" spans="50:52" ht="15.75" customHeight="1">
      <c r="AX1638" s="187"/>
      <c r="AY1638" s="187"/>
      <c r="AZ1638" s="187"/>
    </row>
    <row r="1639" spans="50:52" ht="15.75" customHeight="1">
      <c r="AX1639" s="187"/>
      <c r="AY1639" s="187"/>
      <c r="AZ1639" s="187"/>
    </row>
    <row r="1640" spans="50:52" ht="15.75" customHeight="1">
      <c r="AX1640" s="187"/>
      <c r="AY1640" s="187"/>
      <c r="AZ1640" s="187"/>
    </row>
    <row r="1641" spans="50:52" ht="15.75" customHeight="1">
      <c r="AX1641" s="187"/>
      <c r="AY1641" s="187"/>
      <c r="AZ1641" s="187"/>
    </row>
    <row r="1642" spans="50:52" ht="15.75" customHeight="1">
      <c r="AX1642" s="187"/>
      <c r="AY1642" s="187"/>
      <c r="AZ1642" s="187"/>
    </row>
    <row r="1643" spans="50:52" ht="15.75" customHeight="1">
      <c r="AX1643" s="187"/>
      <c r="AY1643" s="187"/>
      <c r="AZ1643" s="187"/>
    </row>
    <row r="1644" spans="50:52" ht="15.75" customHeight="1">
      <c r="AX1644" s="187"/>
      <c r="AY1644" s="187"/>
      <c r="AZ1644" s="187"/>
    </row>
    <row r="1645" spans="50:52" ht="15.75" customHeight="1">
      <c r="AX1645" s="187"/>
      <c r="AY1645" s="187"/>
      <c r="AZ1645" s="187"/>
    </row>
    <row r="1646" spans="50:52" ht="15.75" customHeight="1">
      <c r="AX1646" s="187"/>
      <c r="AY1646" s="187"/>
      <c r="AZ1646" s="187"/>
    </row>
    <row r="1647" spans="50:52" ht="15.75" customHeight="1">
      <c r="AX1647" s="187"/>
      <c r="AY1647" s="187"/>
      <c r="AZ1647" s="187"/>
    </row>
    <row r="1648" spans="50:52" ht="15.75" customHeight="1">
      <c r="AX1648" s="187"/>
      <c r="AY1648" s="187"/>
      <c r="AZ1648" s="187"/>
    </row>
    <row r="1649" spans="50:52" ht="15.75" customHeight="1">
      <c r="AX1649" s="187"/>
      <c r="AY1649" s="187"/>
      <c r="AZ1649" s="187"/>
    </row>
    <row r="1650" spans="50:52" ht="15.75" customHeight="1">
      <c r="AX1650" s="187"/>
      <c r="AY1650" s="187"/>
      <c r="AZ1650" s="187"/>
    </row>
    <row r="1651" spans="50:52" ht="15.75" customHeight="1">
      <c r="AX1651" s="187"/>
      <c r="AY1651" s="187"/>
      <c r="AZ1651" s="187"/>
    </row>
    <row r="1652" spans="50:52" ht="15.75" customHeight="1">
      <c r="AX1652" s="187"/>
      <c r="AY1652" s="187"/>
      <c r="AZ1652" s="187"/>
    </row>
    <row r="1653" spans="50:52" ht="15.75" customHeight="1">
      <c r="AX1653" s="187"/>
      <c r="AY1653" s="187"/>
      <c r="AZ1653" s="187"/>
    </row>
    <row r="1654" spans="50:52" ht="15.75" customHeight="1">
      <c r="AX1654" s="187"/>
      <c r="AY1654" s="187"/>
      <c r="AZ1654" s="187"/>
    </row>
    <row r="1655" spans="50:52" ht="15.75" customHeight="1">
      <c r="AX1655" s="187"/>
      <c r="AY1655" s="187"/>
      <c r="AZ1655" s="187"/>
    </row>
    <row r="1656" spans="50:52" ht="15.75" customHeight="1">
      <c r="AX1656" s="187"/>
      <c r="AY1656" s="187"/>
      <c r="AZ1656" s="187"/>
    </row>
    <row r="1657" spans="50:52" ht="15.75" customHeight="1">
      <c r="AX1657" s="187"/>
      <c r="AY1657" s="187"/>
      <c r="AZ1657" s="187"/>
    </row>
    <row r="1658" spans="50:52" ht="15.75" customHeight="1">
      <c r="AX1658" s="187"/>
      <c r="AY1658" s="187"/>
      <c r="AZ1658" s="187"/>
    </row>
    <row r="1659" spans="50:52" ht="15.75" customHeight="1">
      <c r="AX1659" s="187"/>
      <c r="AY1659" s="187"/>
      <c r="AZ1659" s="187"/>
    </row>
    <row r="1660" spans="50:52" ht="15.75" customHeight="1">
      <c r="AX1660" s="187"/>
      <c r="AY1660" s="187"/>
      <c r="AZ1660" s="187"/>
    </row>
    <row r="1661" spans="50:52" ht="15.75" customHeight="1">
      <c r="AX1661" s="187"/>
      <c r="AY1661" s="187"/>
      <c r="AZ1661" s="187"/>
    </row>
    <row r="1662" spans="50:52" ht="15.75" customHeight="1">
      <c r="AX1662" s="187"/>
      <c r="AY1662" s="187"/>
      <c r="AZ1662" s="187"/>
    </row>
    <row r="1663" spans="50:52" ht="15.75" customHeight="1">
      <c r="AX1663" s="187"/>
      <c r="AY1663" s="187"/>
      <c r="AZ1663" s="187"/>
    </row>
    <row r="1664" spans="50:52" ht="15.75" customHeight="1">
      <c r="AX1664" s="187"/>
      <c r="AY1664" s="187"/>
      <c r="AZ1664" s="187"/>
    </row>
    <row r="1665" spans="50:52" ht="15.75" customHeight="1">
      <c r="AX1665" s="187"/>
      <c r="AY1665" s="187"/>
      <c r="AZ1665" s="187"/>
    </row>
    <row r="1666" spans="50:52" ht="15.75" customHeight="1">
      <c r="AX1666" s="187"/>
      <c r="AY1666" s="187"/>
      <c r="AZ1666" s="187"/>
    </row>
    <row r="1667" spans="50:52" ht="15.75" customHeight="1">
      <c r="AX1667" s="187"/>
      <c r="AY1667" s="187"/>
      <c r="AZ1667" s="187"/>
    </row>
    <row r="1668" spans="50:52" ht="15.75" customHeight="1">
      <c r="AX1668" s="187"/>
      <c r="AY1668" s="187"/>
      <c r="AZ1668" s="187"/>
    </row>
    <row r="1669" spans="50:52" ht="15.75" customHeight="1">
      <c r="AX1669" s="187"/>
      <c r="AY1669" s="187"/>
      <c r="AZ1669" s="187"/>
    </row>
    <row r="1670" spans="50:52" ht="15.75" customHeight="1">
      <c r="AX1670" s="187"/>
      <c r="AY1670" s="187"/>
      <c r="AZ1670" s="187"/>
    </row>
    <row r="1671" spans="50:52" ht="15.75" customHeight="1">
      <c r="AX1671" s="187"/>
      <c r="AY1671" s="187"/>
      <c r="AZ1671" s="187"/>
    </row>
    <row r="1672" spans="50:52" ht="15.75" customHeight="1">
      <c r="AX1672" s="187"/>
      <c r="AY1672" s="187"/>
      <c r="AZ1672" s="187"/>
    </row>
    <row r="1673" spans="50:52" ht="15.75" customHeight="1">
      <c r="AX1673" s="187"/>
      <c r="AY1673" s="187"/>
      <c r="AZ1673" s="187"/>
    </row>
    <row r="1674" spans="50:52" ht="15.75" customHeight="1">
      <c r="AX1674" s="187"/>
      <c r="AY1674" s="187"/>
      <c r="AZ1674" s="187"/>
    </row>
    <row r="1675" spans="50:52" ht="15.75" customHeight="1">
      <c r="AX1675" s="187"/>
      <c r="AY1675" s="187"/>
      <c r="AZ1675" s="187"/>
    </row>
    <row r="1676" spans="50:52" ht="15.75" customHeight="1">
      <c r="AX1676" s="187"/>
      <c r="AY1676" s="187"/>
      <c r="AZ1676" s="187"/>
    </row>
    <row r="1677" spans="50:52" ht="15.75" customHeight="1">
      <c r="AX1677" s="187"/>
      <c r="AY1677" s="187"/>
      <c r="AZ1677" s="187"/>
    </row>
    <row r="1678" spans="50:52" ht="15.75" customHeight="1">
      <c r="AX1678" s="187"/>
      <c r="AY1678" s="187"/>
      <c r="AZ1678" s="187"/>
    </row>
    <row r="1679" spans="50:52" ht="15.75" customHeight="1">
      <c r="AX1679" s="187"/>
      <c r="AY1679" s="187"/>
      <c r="AZ1679" s="187"/>
    </row>
    <row r="1680" spans="50:52" ht="15.75" customHeight="1">
      <c r="AX1680" s="187"/>
      <c r="AY1680" s="187"/>
      <c r="AZ1680" s="187"/>
    </row>
    <row r="1681" spans="50:52" ht="15.75" customHeight="1">
      <c r="AX1681" s="187"/>
      <c r="AY1681" s="187"/>
      <c r="AZ1681" s="187"/>
    </row>
    <row r="1682" spans="50:52" ht="15.75" customHeight="1">
      <c r="AX1682" s="187"/>
      <c r="AY1682" s="187"/>
      <c r="AZ1682" s="187"/>
    </row>
    <row r="1683" spans="50:52" ht="15.75" customHeight="1">
      <c r="AX1683" s="187"/>
      <c r="AY1683" s="187"/>
      <c r="AZ1683" s="187"/>
    </row>
    <row r="1684" spans="50:52" ht="15.75" customHeight="1">
      <c r="AX1684" s="187"/>
      <c r="AY1684" s="187"/>
      <c r="AZ1684" s="187"/>
    </row>
    <row r="1685" spans="50:52" ht="15.75" customHeight="1">
      <c r="AX1685" s="187"/>
      <c r="AY1685" s="187"/>
      <c r="AZ1685" s="187"/>
    </row>
    <row r="1686" spans="50:52" ht="15.75" customHeight="1">
      <c r="AX1686" s="187"/>
      <c r="AY1686" s="187"/>
      <c r="AZ1686" s="187"/>
    </row>
    <row r="1687" spans="50:52" ht="15.75" customHeight="1">
      <c r="AX1687" s="187"/>
      <c r="AY1687" s="187"/>
      <c r="AZ1687" s="187"/>
    </row>
    <row r="1688" spans="50:52" ht="15.75" customHeight="1">
      <c r="AX1688" s="187"/>
      <c r="AY1688" s="187"/>
      <c r="AZ1688" s="187"/>
    </row>
    <row r="1689" spans="50:52" ht="15.75" customHeight="1">
      <c r="AX1689" s="187"/>
      <c r="AY1689" s="187"/>
      <c r="AZ1689" s="187"/>
    </row>
    <row r="1690" spans="50:52" ht="15.75" customHeight="1">
      <c r="AX1690" s="187"/>
      <c r="AY1690" s="187"/>
      <c r="AZ1690" s="187"/>
    </row>
    <row r="1691" spans="50:52" ht="15.75" customHeight="1">
      <c r="AX1691" s="187"/>
      <c r="AY1691" s="187"/>
      <c r="AZ1691" s="187"/>
    </row>
    <row r="1692" spans="50:52" ht="15.75" customHeight="1">
      <c r="AX1692" s="187"/>
      <c r="AY1692" s="187"/>
      <c r="AZ1692" s="187"/>
    </row>
    <row r="1693" spans="50:52" ht="15.75" customHeight="1">
      <c r="AX1693" s="187"/>
      <c r="AY1693" s="187"/>
      <c r="AZ1693" s="187"/>
    </row>
    <row r="1694" spans="50:52" ht="15.75" customHeight="1">
      <c r="AX1694" s="187"/>
      <c r="AY1694" s="187"/>
      <c r="AZ1694" s="187"/>
    </row>
    <row r="1695" spans="50:52" ht="15.75" customHeight="1">
      <c r="AX1695" s="187"/>
      <c r="AY1695" s="187"/>
      <c r="AZ1695" s="187"/>
    </row>
    <row r="1696" spans="50:52" ht="15.75" customHeight="1">
      <c r="AX1696" s="187"/>
      <c r="AY1696" s="187"/>
      <c r="AZ1696" s="187"/>
    </row>
    <row r="1697" spans="50:52" ht="15.75" customHeight="1">
      <c r="AX1697" s="187"/>
      <c r="AY1697" s="187"/>
      <c r="AZ1697" s="187"/>
    </row>
    <row r="1698" spans="50:52" ht="15.75" customHeight="1">
      <c r="AX1698" s="187"/>
      <c r="AY1698" s="187"/>
      <c r="AZ1698" s="187"/>
    </row>
    <row r="1699" spans="50:52" ht="15.75" customHeight="1">
      <c r="AX1699" s="187"/>
      <c r="AY1699" s="187"/>
      <c r="AZ1699" s="187"/>
    </row>
    <row r="1700" spans="50:52" ht="15.75" customHeight="1">
      <c r="AX1700" s="187"/>
      <c r="AY1700" s="187"/>
      <c r="AZ1700" s="187"/>
    </row>
    <row r="1701" spans="50:52" ht="15.75" customHeight="1">
      <c r="AX1701" s="187"/>
      <c r="AY1701" s="187"/>
      <c r="AZ1701" s="187"/>
    </row>
    <row r="1702" spans="50:52" ht="15.75" customHeight="1">
      <c r="AX1702" s="187"/>
      <c r="AY1702" s="187"/>
      <c r="AZ1702" s="187"/>
    </row>
    <row r="1703" spans="50:52" ht="15.75" customHeight="1">
      <c r="AX1703" s="187"/>
      <c r="AY1703" s="187"/>
      <c r="AZ1703" s="187"/>
    </row>
    <row r="1704" spans="50:52" ht="15.75" customHeight="1">
      <c r="AX1704" s="187"/>
      <c r="AY1704" s="187"/>
      <c r="AZ1704" s="187"/>
    </row>
    <row r="1705" spans="50:52" ht="15.75" customHeight="1">
      <c r="AX1705" s="187"/>
      <c r="AY1705" s="187"/>
      <c r="AZ1705" s="187"/>
    </row>
    <row r="1706" spans="50:52" ht="15.75" customHeight="1">
      <c r="AX1706" s="187"/>
      <c r="AY1706" s="187"/>
      <c r="AZ1706" s="187"/>
    </row>
    <row r="1707" spans="50:52" ht="15.75" customHeight="1">
      <c r="AX1707" s="187"/>
      <c r="AY1707" s="187"/>
      <c r="AZ1707" s="187"/>
    </row>
    <row r="1708" spans="50:52" ht="15.75" customHeight="1">
      <c r="AX1708" s="187"/>
      <c r="AY1708" s="187"/>
      <c r="AZ1708" s="187"/>
    </row>
    <row r="1709" spans="50:52" ht="15.75" customHeight="1">
      <c r="AX1709" s="187"/>
      <c r="AY1709" s="187"/>
      <c r="AZ1709" s="187"/>
    </row>
    <row r="1710" spans="50:52" ht="15.75" customHeight="1">
      <c r="AX1710" s="187"/>
      <c r="AY1710" s="187"/>
      <c r="AZ1710" s="187"/>
    </row>
    <row r="1711" spans="50:52" ht="15.75" customHeight="1">
      <c r="AX1711" s="187"/>
      <c r="AY1711" s="187"/>
      <c r="AZ1711" s="187"/>
    </row>
    <row r="1712" spans="50:52" ht="15.75" customHeight="1">
      <c r="AX1712" s="187"/>
      <c r="AY1712" s="187"/>
      <c r="AZ1712" s="187"/>
    </row>
    <row r="1713" spans="50:52" ht="15.75" customHeight="1">
      <c r="AX1713" s="187"/>
      <c r="AY1713" s="187"/>
      <c r="AZ1713" s="187"/>
    </row>
    <row r="1714" spans="50:52" ht="15.75" customHeight="1">
      <c r="AX1714" s="187"/>
      <c r="AY1714" s="187"/>
      <c r="AZ1714" s="187"/>
    </row>
    <row r="1715" spans="50:52" ht="15.75" customHeight="1">
      <c r="AX1715" s="187"/>
      <c r="AY1715" s="187"/>
      <c r="AZ1715" s="187"/>
    </row>
    <row r="1716" spans="50:52" ht="15.75" customHeight="1">
      <c r="AX1716" s="187"/>
      <c r="AY1716" s="187"/>
      <c r="AZ1716" s="187"/>
    </row>
    <row r="1717" spans="50:52" ht="15.75" customHeight="1">
      <c r="AX1717" s="187"/>
      <c r="AY1717" s="187"/>
      <c r="AZ1717" s="187"/>
    </row>
    <row r="1718" spans="50:52" ht="15.75" customHeight="1">
      <c r="AX1718" s="187"/>
      <c r="AY1718" s="187"/>
      <c r="AZ1718" s="187"/>
    </row>
    <row r="1719" spans="50:52" ht="15.75" customHeight="1">
      <c r="AX1719" s="187"/>
      <c r="AY1719" s="187"/>
      <c r="AZ1719" s="187"/>
    </row>
    <row r="1720" spans="50:52" ht="15.75" customHeight="1">
      <c r="AX1720" s="187"/>
      <c r="AY1720" s="187"/>
      <c r="AZ1720" s="187"/>
    </row>
    <row r="1721" spans="50:52" ht="15.75" customHeight="1">
      <c r="AX1721" s="187"/>
      <c r="AY1721" s="187"/>
      <c r="AZ1721" s="187"/>
    </row>
    <row r="1722" spans="50:52" ht="15.75" customHeight="1">
      <c r="AX1722" s="187"/>
      <c r="AY1722" s="187"/>
      <c r="AZ1722" s="187"/>
    </row>
    <row r="1723" spans="50:52" ht="15.75" customHeight="1">
      <c r="AX1723" s="187"/>
      <c r="AY1723" s="187"/>
      <c r="AZ1723" s="187"/>
    </row>
    <row r="1724" spans="50:52" ht="15.75" customHeight="1">
      <c r="AX1724" s="187"/>
      <c r="AY1724" s="187"/>
      <c r="AZ1724" s="187"/>
    </row>
    <row r="1725" spans="50:52" ht="15.75" customHeight="1">
      <c r="AX1725" s="187"/>
      <c r="AY1725" s="187"/>
      <c r="AZ1725" s="187"/>
    </row>
    <row r="1726" spans="50:52" ht="15.75" customHeight="1">
      <c r="AX1726" s="187"/>
      <c r="AY1726" s="187"/>
      <c r="AZ1726" s="187"/>
    </row>
    <row r="1727" spans="50:52" ht="15.75" customHeight="1">
      <c r="AX1727" s="187"/>
      <c r="AY1727" s="187"/>
      <c r="AZ1727" s="187"/>
    </row>
    <row r="1728" spans="50:52" ht="15.75" customHeight="1">
      <c r="AX1728" s="187"/>
      <c r="AY1728" s="187"/>
      <c r="AZ1728" s="187"/>
    </row>
    <row r="1729" spans="50:52" ht="15.75" customHeight="1">
      <c r="AX1729" s="187"/>
      <c r="AY1729" s="187"/>
      <c r="AZ1729" s="187"/>
    </row>
    <row r="1730" spans="50:52" ht="15.75" customHeight="1">
      <c r="AX1730" s="187"/>
      <c r="AY1730" s="187"/>
      <c r="AZ1730" s="187"/>
    </row>
    <row r="1731" spans="50:52" ht="15.75" customHeight="1">
      <c r="AX1731" s="187"/>
      <c r="AY1731" s="187"/>
      <c r="AZ1731" s="187"/>
    </row>
    <row r="1732" spans="50:52" ht="15.75" customHeight="1">
      <c r="AX1732" s="187"/>
      <c r="AY1732" s="187"/>
      <c r="AZ1732" s="187"/>
    </row>
    <row r="1733" spans="50:52" ht="15.75" customHeight="1">
      <c r="AX1733" s="187"/>
      <c r="AY1733" s="187"/>
      <c r="AZ1733" s="187"/>
    </row>
    <row r="1734" spans="50:52" ht="15.75" customHeight="1">
      <c r="AX1734" s="187"/>
      <c r="AY1734" s="187"/>
      <c r="AZ1734" s="187"/>
    </row>
    <row r="1735" spans="50:52" ht="15.75" customHeight="1">
      <c r="AX1735" s="187"/>
      <c r="AY1735" s="187"/>
      <c r="AZ1735" s="187"/>
    </row>
    <row r="1736" spans="50:52" ht="15.75" customHeight="1">
      <c r="AX1736" s="187"/>
      <c r="AY1736" s="187"/>
      <c r="AZ1736" s="187"/>
    </row>
    <row r="1737" spans="50:52" ht="15.75" customHeight="1">
      <c r="AX1737" s="187"/>
      <c r="AY1737" s="187"/>
      <c r="AZ1737" s="187"/>
    </row>
    <row r="1738" spans="50:52" ht="15.75" customHeight="1">
      <c r="AX1738" s="187"/>
      <c r="AY1738" s="187"/>
      <c r="AZ1738" s="187"/>
    </row>
    <row r="1739" spans="50:52" ht="15.75" customHeight="1">
      <c r="AX1739" s="187"/>
      <c r="AY1739" s="187"/>
      <c r="AZ1739" s="187"/>
    </row>
    <row r="1740" spans="50:52" ht="15.75" customHeight="1">
      <c r="AX1740" s="187"/>
      <c r="AY1740" s="187"/>
      <c r="AZ1740" s="187"/>
    </row>
    <row r="1741" spans="50:52" ht="15.75" customHeight="1">
      <c r="AX1741" s="187"/>
      <c r="AY1741" s="187"/>
      <c r="AZ1741" s="187"/>
    </row>
    <row r="1742" spans="50:52" ht="15.75" customHeight="1">
      <c r="AX1742" s="187"/>
      <c r="AY1742" s="187"/>
      <c r="AZ1742" s="187"/>
    </row>
    <row r="1743" spans="50:52" ht="15.75" customHeight="1">
      <c r="AX1743" s="187"/>
      <c r="AY1743" s="187"/>
      <c r="AZ1743" s="187"/>
    </row>
    <row r="1744" spans="50:52" ht="15.75" customHeight="1">
      <c r="AX1744" s="187"/>
      <c r="AY1744" s="187"/>
      <c r="AZ1744" s="187"/>
    </row>
    <row r="1745" spans="50:52" ht="15.75" customHeight="1">
      <c r="AX1745" s="187"/>
      <c r="AY1745" s="187"/>
      <c r="AZ1745" s="187"/>
    </row>
    <row r="1746" spans="50:52" ht="15.75" customHeight="1">
      <c r="AX1746" s="187"/>
      <c r="AY1746" s="187"/>
      <c r="AZ1746" s="187"/>
    </row>
    <row r="1747" spans="50:52" ht="15.75" customHeight="1">
      <c r="AX1747" s="187"/>
      <c r="AY1747" s="187"/>
      <c r="AZ1747" s="187"/>
    </row>
    <row r="1748" spans="50:52" ht="15.75" customHeight="1">
      <c r="AX1748" s="187"/>
      <c r="AY1748" s="187"/>
      <c r="AZ1748" s="187"/>
    </row>
    <row r="1749" spans="50:52" ht="15.75" customHeight="1">
      <c r="AX1749" s="187"/>
      <c r="AY1749" s="187"/>
      <c r="AZ1749" s="187"/>
    </row>
    <row r="1750" spans="50:52" ht="15.75" customHeight="1">
      <c r="AX1750" s="187"/>
      <c r="AY1750" s="187"/>
      <c r="AZ1750" s="187"/>
    </row>
    <row r="1751" spans="50:52" ht="15.75" customHeight="1">
      <c r="AX1751" s="187"/>
      <c r="AY1751" s="187"/>
      <c r="AZ1751" s="187"/>
    </row>
    <row r="1752" spans="50:52" ht="15.75" customHeight="1">
      <c r="AX1752" s="187"/>
      <c r="AY1752" s="187"/>
      <c r="AZ1752" s="187"/>
    </row>
    <row r="1753" spans="50:52" ht="15.75" customHeight="1">
      <c r="AX1753" s="187"/>
      <c r="AY1753" s="187"/>
      <c r="AZ1753" s="187"/>
    </row>
    <row r="1754" spans="50:52" ht="15.75" customHeight="1">
      <c r="AX1754" s="187"/>
      <c r="AY1754" s="187"/>
      <c r="AZ1754" s="187"/>
    </row>
    <row r="1755" spans="50:52" ht="15.75" customHeight="1">
      <c r="AX1755" s="187"/>
      <c r="AY1755" s="187"/>
      <c r="AZ1755" s="187"/>
    </row>
    <row r="1756" spans="50:52" ht="15.75" customHeight="1">
      <c r="AX1756" s="187"/>
      <c r="AY1756" s="187"/>
      <c r="AZ1756" s="187"/>
    </row>
    <row r="1757" spans="50:52" ht="15.75" customHeight="1">
      <c r="AX1757" s="187"/>
      <c r="AY1757" s="187"/>
      <c r="AZ1757" s="187"/>
    </row>
    <row r="1758" spans="50:52" ht="15.75" customHeight="1">
      <c r="AX1758" s="187"/>
      <c r="AY1758" s="187"/>
      <c r="AZ1758" s="187"/>
    </row>
    <row r="1759" spans="50:52" ht="15.75" customHeight="1">
      <c r="AX1759" s="187"/>
      <c r="AY1759" s="187"/>
      <c r="AZ1759" s="187"/>
    </row>
    <row r="1760" spans="50:52" ht="15.75" customHeight="1">
      <c r="AX1760" s="187"/>
      <c r="AY1760" s="187"/>
      <c r="AZ1760" s="187"/>
    </row>
    <row r="1761" spans="50:52" ht="15.75" customHeight="1">
      <c r="AX1761" s="187"/>
      <c r="AY1761" s="187"/>
      <c r="AZ1761" s="187"/>
    </row>
    <row r="1762" spans="50:52" ht="15.75" customHeight="1">
      <c r="AX1762" s="187"/>
      <c r="AY1762" s="187"/>
      <c r="AZ1762" s="187"/>
    </row>
    <row r="1763" spans="50:52" ht="15.75" customHeight="1">
      <c r="AX1763" s="187"/>
      <c r="AY1763" s="187"/>
      <c r="AZ1763" s="187"/>
    </row>
    <row r="1764" spans="50:52" ht="15.75" customHeight="1">
      <c r="AX1764" s="187"/>
      <c r="AY1764" s="187"/>
      <c r="AZ1764" s="187"/>
    </row>
    <row r="1765" spans="50:52" ht="15.75" customHeight="1">
      <c r="AX1765" s="187"/>
      <c r="AY1765" s="187"/>
      <c r="AZ1765" s="187"/>
    </row>
    <row r="1766" spans="50:52" ht="15.75" customHeight="1">
      <c r="AX1766" s="187"/>
      <c r="AY1766" s="187"/>
      <c r="AZ1766" s="187"/>
    </row>
    <row r="1767" spans="50:52" ht="15.75" customHeight="1">
      <c r="AX1767" s="187"/>
      <c r="AY1767" s="187"/>
      <c r="AZ1767" s="187"/>
    </row>
    <row r="1768" spans="50:52" ht="15.75" customHeight="1">
      <c r="AX1768" s="187"/>
      <c r="AY1768" s="187"/>
      <c r="AZ1768" s="187"/>
    </row>
    <row r="1769" spans="50:52" ht="15.75" customHeight="1">
      <c r="AX1769" s="187"/>
      <c r="AY1769" s="187"/>
      <c r="AZ1769" s="187"/>
    </row>
    <row r="1770" spans="50:52" ht="15.75" customHeight="1">
      <c r="AX1770" s="187"/>
      <c r="AY1770" s="187"/>
      <c r="AZ1770" s="187"/>
    </row>
    <row r="1771" spans="50:52" ht="15.75" customHeight="1">
      <c r="AX1771" s="187"/>
      <c r="AY1771" s="187"/>
      <c r="AZ1771" s="187"/>
    </row>
    <row r="1772" spans="50:52" ht="15.75" customHeight="1">
      <c r="AX1772" s="187"/>
      <c r="AY1772" s="187"/>
      <c r="AZ1772" s="187"/>
    </row>
    <row r="1773" spans="50:52" ht="15.75" customHeight="1">
      <c r="AX1773" s="187"/>
      <c r="AY1773" s="187"/>
      <c r="AZ1773" s="187"/>
    </row>
    <row r="1774" spans="50:52" ht="15.75" customHeight="1">
      <c r="AX1774" s="187"/>
      <c r="AY1774" s="187"/>
      <c r="AZ1774" s="187"/>
    </row>
    <row r="1775" spans="50:52" ht="15.75" customHeight="1">
      <c r="AX1775" s="187"/>
      <c r="AY1775" s="187"/>
      <c r="AZ1775" s="187"/>
    </row>
    <row r="1776" spans="50:52" ht="15.75" customHeight="1">
      <c r="AX1776" s="187"/>
      <c r="AY1776" s="187"/>
      <c r="AZ1776" s="187"/>
    </row>
    <row r="1777" spans="50:52" ht="15.75" customHeight="1">
      <c r="AX1777" s="187"/>
      <c r="AY1777" s="187"/>
      <c r="AZ1777" s="187"/>
    </row>
    <row r="1778" spans="50:52" ht="15.75" customHeight="1">
      <c r="AX1778" s="187"/>
      <c r="AY1778" s="187"/>
      <c r="AZ1778" s="187"/>
    </row>
    <row r="1779" spans="50:52" ht="15.75" customHeight="1">
      <c r="AX1779" s="187"/>
      <c r="AY1779" s="187"/>
      <c r="AZ1779" s="187"/>
    </row>
    <row r="1780" spans="50:52" ht="15.75" customHeight="1">
      <c r="AX1780" s="187"/>
      <c r="AY1780" s="187"/>
      <c r="AZ1780" s="187"/>
    </row>
    <row r="1781" spans="50:52" ht="15.75" customHeight="1">
      <c r="AX1781" s="187"/>
      <c r="AY1781" s="187"/>
      <c r="AZ1781" s="187"/>
    </row>
    <row r="1782" spans="50:52" ht="15.75" customHeight="1">
      <c r="AX1782" s="187"/>
      <c r="AY1782" s="187"/>
      <c r="AZ1782" s="187"/>
    </row>
    <row r="1783" spans="50:52" ht="15.75" customHeight="1">
      <c r="AX1783" s="187"/>
      <c r="AY1783" s="187"/>
      <c r="AZ1783" s="187"/>
    </row>
    <row r="1784" spans="50:52" ht="15.75" customHeight="1">
      <c r="AX1784" s="187"/>
      <c r="AY1784" s="187"/>
      <c r="AZ1784" s="187"/>
    </row>
    <row r="1785" spans="50:52" ht="15.75" customHeight="1">
      <c r="AX1785" s="187"/>
      <c r="AY1785" s="187"/>
      <c r="AZ1785" s="187"/>
    </row>
    <row r="1786" spans="50:52" ht="15.75" customHeight="1">
      <c r="AX1786" s="187"/>
      <c r="AY1786" s="187"/>
      <c r="AZ1786" s="187"/>
    </row>
    <row r="1787" spans="50:52" ht="15.75" customHeight="1">
      <c r="AX1787" s="187"/>
      <c r="AY1787" s="187"/>
      <c r="AZ1787" s="187"/>
    </row>
    <row r="1788" spans="50:52" ht="15.75" customHeight="1">
      <c r="AX1788" s="187"/>
      <c r="AY1788" s="187"/>
      <c r="AZ1788" s="187"/>
    </row>
    <row r="1789" spans="50:52" ht="15.75" customHeight="1">
      <c r="AX1789" s="187"/>
      <c r="AY1789" s="187"/>
      <c r="AZ1789" s="187"/>
    </row>
    <row r="1790" spans="50:52" ht="15.75" customHeight="1">
      <c r="AX1790" s="187"/>
      <c r="AY1790" s="187"/>
      <c r="AZ1790" s="187"/>
    </row>
    <row r="1791" spans="50:52" ht="15.75" customHeight="1">
      <c r="AX1791" s="187"/>
      <c r="AY1791" s="187"/>
      <c r="AZ1791" s="187"/>
    </row>
    <row r="1792" spans="50:52" ht="15.75" customHeight="1">
      <c r="AX1792" s="187"/>
      <c r="AY1792" s="187"/>
      <c r="AZ1792" s="187"/>
    </row>
    <row r="1793" spans="50:52" ht="15.75" customHeight="1">
      <c r="AX1793" s="187"/>
      <c r="AY1793" s="187"/>
      <c r="AZ1793" s="187"/>
    </row>
    <row r="1794" spans="50:52" ht="15.75" customHeight="1">
      <c r="AX1794" s="187"/>
      <c r="AY1794" s="187"/>
      <c r="AZ1794" s="187"/>
    </row>
    <row r="1795" spans="50:52" ht="15.75" customHeight="1">
      <c r="AX1795" s="187"/>
      <c r="AY1795" s="187"/>
      <c r="AZ1795" s="187"/>
    </row>
    <row r="1796" spans="50:52" ht="15.75" customHeight="1">
      <c r="AX1796" s="187"/>
      <c r="AY1796" s="187"/>
      <c r="AZ1796" s="187"/>
    </row>
    <row r="1797" spans="50:52" ht="15.75" customHeight="1">
      <c r="AX1797" s="187"/>
      <c r="AY1797" s="187"/>
      <c r="AZ1797" s="187"/>
    </row>
    <row r="1798" spans="50:52" ht="15.75" customHeight="1">
      <c r="AX1798" s="187"/>
      <c r="AY1798" s="187"/>
      <c r="AZ1798" s="187"/>
    </row>
    <row r="1799" spans="50:52" ht="15.75" customHeight="1">
      <c r="AX1799" s="187"/>
      <c r="AY1799" s="187"/>
      <c r="AZ1799" s="187"/>
    </row>
    <row r="1800" spans="50:52" ht="15.75" customHeight="1">
      <c r="AX1800" s="187"/>
      <c r="AY1800" s="187"/>
      <c r="AZ1800" s="187"/>
    </row>
    <row r="1801" spans="50:52" ht="15.75" customHeight="1">
      <c r="AX1801" s="187"/>
      <c r="AY1801" s="187"/>
      <c r="AZ1801" s="187"/>
    </row>
    <row r="1802" spans="50:52" ht="15.75" customHeight="1">
      <c r="AX1802" s="187"/>
      <c r="AY1802" s="187"/>
      <c r="AZ1802" s="187"/>
    </row>
    <row r="1803" spans="50:52" ht="15.75" customHeight="1">
      <c r="AX1803" s="187"/>
      <c r="AY1803" s="187"/>
      <c r="AZ1803" s="187"/>
    </row>
    <row r="1804" spans="50:52" ht="15.75" customHeight="1">
      <c r="AX1804" s="187"/>
      <c r="AY1804" s="187"/>
      <c r="AZ1804" s="187"/>
    </row>
    <row r="1805" spans="50:52" ht="15.75" customHeight="1">
      <c r="AX1805" s="187"/>
      <c r="AY1805" s="187"/>
      <c r="AZ1805" s="187"/>
    </row>
    <row r="1806" spans="50:52" ht="15.75" customHeight="1">
      <c r="AX1806" s="187"/>
      <c r="AY1806" s="187"/>
      <c r="AZ1806" s="187"/>
    </row>
    <row r="1807" spans="50:52" ht="15.75" customHeight="1">
      <c r="AX1807" s="187"/>
      <c r="AY1807" s="187"/>
      <c r="AZ1807" s="187"/>
    </row>
    <row r="1808" spans="50:52" ht="15.75" customHeight="1">
      <c r="AX1808" s="187"/>
      <c r="AY1808" s="187"/>
      <c r="AZ1808" s="187"/>
    </row>
    <row r="1809" spans="50:52" ht="15.75" customHeight="1">
      <c r="AX1809" s="187"/>
      <c r="AY1809" s="187"/>
      <c r="AZ1809" s="187"/>
    </row>
    <row r="1810" spans="50:52" ht="15.75" customHeight="1">
      <c r="AX1810" s="187"/>
      <c r="AY1810" s="187"/>
      <c r="AZ1810" s="187"/>
    </row>
    <row r="1811" spans="50:52" ht="15.75" customHeight="1">
      <c r="AX1811" s="187"/>
      <c r="AY1811" s="187"/>
      <c r="AZ1811" s="187"/>
    </row>
    <row r="1812" spans="50:52" ht="15.75" customHeight="1">
      <c r="AX1812" s="187"/>
      <c r="AY1812" s="187"/>
      <c r="AZ1812" s="187"/>
    </row>
    <row r="1813" spans="50:52" ht="15.75" customHeight="1">
      <c r="AX1813" s="187"/>
      <c r="AY1813" s="187"/>
      <c r="AZ1813" s="187"/>
    </row>
    <row r="1814" spans="50:52" ht="15.75" customHeight="1">
      <c r="AX1814" s="187"/>
      <c r="AY1814" s="187"/>
      <c r="AZ1814" s="187"/>
    </row>
    <row r="1815" spans="50:52" ht="15.75" customHeight="1">
      <c r="AX1815" s="187"/>
      <c r="AY1815" s="187"/>
      <c r="AZ1815" s="187"/>
    </row>
    <row r="1816" spans="50:52" ht="15.75" customHeight="1">
      <c r="AX1816" s="187"/>
      <c r="AY1816" s="187"/>
      <c r="AZ1816" s="187"/>
    </row>
    <row r="1817" spans="50:52" ht="15.75" customHeight="1">
      <c r="AX1817" s="187"/>
      <c r="AY1817" s="187"/>
      <c r="AZ1817" s="187"/>
    </row>
    <row r="1818" spans="50:52" ht="15.75" customHeight="1">
      <c r="AX1818" s="187"/>
      <c r="AY1818" s="187"/>
      <c r="AZ1818" s="187"/>
    </row>
    <row r="1819" spans="50:52" ht="15.75" customHeight="1">
      <c r="AX1819" s="187"/>
      <c r="AY1819" s="187"/>
      <c r="AZ1819" s="187"/>
    </row>
    <row r="1820" spans="50:52" ht="15.75" customHeight="1">
      <c r="AX1820" s="187"/>
      <c r="AY1820" s="187"/>
      <c r="AZ1820" s="187"/>
    </row>
    <row r="1821" spans="50:52" ht="15.75" customHeight="1">
      <c r="AX1821" s="187"/>
      <c r="AY1821" s="187"/>
      <c r="AZ1821" s="187"/>
    </row>
    <row r="1822" spans="50:52" ht="15.75" customHeight="1">
      <c r="AX1822" s="187"/>
      <c r="AY1822" s="187"/>
      <c r="AZ1822" s="187"/>
    </row>
    <row r="1823" spans="50:52" ht="15.75" customHeight="1">
      <c r="AX1823" s="187"/>
      <c r="AY1823" s="187"/>
      <c r="AZ1823" s="187"/>
    </row>
    <row r="1824" spans="50:52" ht="15.75" customHeight="1">
      <c r="AX1824" s="187"/>
      <c r="AY1824" s="187"/>
      <c r="AZ1824" s="187"/>
    </row>
    <row r="1825" spans="50:52" ht="15.75" customHeight="1">
      <c r="AX1825" s="187"/>
      <c r="AY1825" s="187"/>
      <c r="AZ1825" s="187"/>
    </row>
    <row r="1826" spans="50:52" ht="15.75" customHeight="1">
      <c r="AX1826" s="187"/>
      <c r="AY1826" s="187"/>
      <c r="AZ1826" s="187"/>
    </row>
    <row r="1827" spans="50:52" ht="15.75" customHeight="1">
      <c r="AX1827" s="187"/>
      <c r="AY1827" s="187"/>
      <c r="AZ1827" s="187"/>
    </row>
    <row r="1828" spans="50:52" ht="15.75" customHeight="1">
      <c r="AX1828" s="187"/>
      <c r="AY1828" s="187"/>
      <c r="AZ1828" s="187"/>
    </row>
    <row r="1829" spans="50:52" ht="15.75" customHeight="1">
      <c r="AX1829" s="187"/>
      <c r="AY1829" s="187"/>
      <c r="AZ1829" s="187"/>
    </row>
    <row r="1830" spans="50:52" ht="15.75" customHeight="1">
      <c r="AX1830" s="187"/>
      <c r="AY1830" s="187"/>
      <c r="AZ1830" s="187"/>
    </row>
    <row r="1831" spans="50:52" ht="15.75" customHeight="1">
      <c r="AX1831" s="187"/>
      <c r="AY1831" s="187"/>
      <c r="AZ1831" s="187"/>
    </row>
    <row r="1832" spans="50:52" ht="15.75" customHeight="1">
      <c r="AX1832" s="187"/>
      <c r="AY1832" s="187"/>
      <c r="AZ1832" s="187"/>
    </row>
    <row r="1833" spans="50:52" ht="15.75" customHeight="1">
      <c r="AX1833" s="187"/>
      <c r="AY1833" s="187"/>
      <c r="AZ1833" s="187"/>
    </row>
    <row r="1834" spans="50:52" ht="15.75" customHeight="1">
      <c r="AX1834" s="187"/>
      <c r="AY1834" s="187"/>
      <c r="AZ1834" s="187"/>
    </row>
    <row r="1835" spans="50:52" ht="15.75" customHeight="1">
      <c r="AX1835" s="187"/>
      <c r="AY1835" s="187"/>
      <c r="AZ1835" s="187"/>
    </row>
    <row r="1836" spans="50:52" ht="15.75" customHeight="1">
      <c r="AX1836" s="187"/>
      <c r="AY1836" s="187"/>
      <c r="AZ1836" s="187"/>
    </row>
    <row r="1837" spans="50:52" ht="15.75" customHeight="1">
      <c r="AX1837" s="187"/>
      <c r="AY1837" s="187"/>
      <c r="AZ1837" s="187"/>
    </row>
    <row r="1838" spans="50:52" ht="15.75" customHeight="1">
      <c r="AX1838" s="187"/>
      <c r="AY1838" s="187"/>
      <c r="AZ1838" s="187"/>
    </row>
    <row r="1839" spans="50:52" ht="15.75" customHeight="1">
      <c r="AX1839" s="187"/>
      <c r="AY1839" s="187"/>
      <c r="AZ1839" s="187"/>
    </row>
    <row r="1840" spans="50:52" ht="15.75" customHeight="1">
      <c r="AX1840" s="187"/>
      <c r="AY1840" s="187"/>
      <c r="AZ1840" s="187"/>
    </row>
    <row r="1841" spans="50:52" ht="15.75" customHeight="1">
      <c r="AX1841" s="187"/>
      <c r="AY1841" s="187"/>
      <c r="AZ1841" s="187"/>
    </row>
    <row r="1842" spans="50:52" ht="15.75" customHeight="1">
      <c r="AX1842" s="187"/>
      <c r="AY1842" s="187"/>
      <c r="AZ1842" s="187"/>
    </row>
    <row r="1843" spans="50:52" ht="15.75" customHeight="1">
      <c r="AX1843" s="187"/>
      <c r="AY1843" s="187"/>
      <c r="AZ1843" s="187"/>
    </row>
    <row r="1844" spans="50:52" ht="15.75" customHeight="1">
      <c r="AX1844" s="187"/>
      <c r="AY1844" s="187"/>
      <c r="AZ1844" s="187"/>
    </row>
    <row r="1845" spans="50:52" ht="15.75" customHeight="1">
      <c r="AX1845" s="187"/>
      <c r="AY1845" s="187"/>
      <c r="AZ1845" s="187"/>
    </row>
    <row r="1846" spans="50:52" ht="15.75" customHeight="1">
      <c r="AX1846" s="187"/>
      <c r="AY1846" s="187"/>
      <c r="AZ1846" s="187"/>
    </row>
    <row r="1847" spans="50:52" ht="15.75" customHeight="1">
      <c r="AX1847" s="187"/>
      <c r="AY1847" s="187"/>
      <c r="AZ1847" s="187"/>
    </row>
    <row r="1848" spans="50:52" ht="15.75" customHeight="1">
      <c r="AX1848" s="187"/>
      <c r="AY1848" s="187"/>
      <c r="AZ1848" s="187"/>
    </row>
    <row r="1849" spans="50:52" ht="15.75" customHeight="1">
      <c r="AX1849" s="187"/>
      <c r="AY1849" s="187"/>
      <c r="AZ1849" s="187"/>
    </row>
    <row r="1850" spans="50:52" ht="15.75" customHeight="1">
      <c r="AX1850" s="187"/>
      <c r="AY1850" s="187"/>
      <c r="AZ1850" s="187"/>
    </row>
    <row r="1851" spans="50:52" ht="15.75" customHeight="1">
      <c r="AX1851" s="187"/>
      <c r="AY1851" s="187"/>
      <c r="AZ1851" s="187"/>
    </row>
    <row r="1852" spans="50:52" ht="15.75" customHeight="1">
      <c r="AX1852" s="187"/>
      <c r="AY1852" s="187"/>
      <c r="AZ1852" s="187"/>
    </row>
    <row r="1853" spans="50:52" ht="15.75" customHeight="1">
      <c r="AX1853" s="187"/>
      <c r="AY1853" s="187"/>
      <c r="AZ1853" s="187"/>
    </row>
    <row r="1854" spans="50:52" ht="15.75" customHeight="1">
      <c r="AX1854" s="187"/>
      <c r="AY1854" s="187"/>
      <c r="AZ1854" s="187"/>
    </row>
    <row r="1855" spans="50:52" ht="15.75" customHeight="1">
      <c r="AX1855" s="187"/>
      <c r="AY1855" s="187"/>
      <c r="AZ1855" s="187"/>
    </row>
    <row r="1856" spans="50:52" ht="15.75" customHeight="1">
      <c r="AX1856" s="187"/>
      <c r="AY1856" s="187"/>
      <c r="AZ1856" s="187"/>
    </row>
    <row r="1857" spans="50:52" ht="15.75" customHeight="1">
      <c r="AX1857" s="187"/>
      <c r="AY1857" s="187"/>
      <c r="AZ1857" s="187"/>
    </row>
    <row r="1858" spans="50:52" ht="15.75" customHeight="1">
      <c r="AX1858" s="187"/>
      <c r="AY1858" s="187"/>
      <c r="AZ1858" s="187"/>
    </row>
    <row r="1859" spans="50:52" ht="15.75" customHeight="1">
      <c r="AX1859" s="187"/>
      <c r="AY1859" s="187"/>
      <c r="AZ1859" s="187"/>
    </row>
    <row r="1860" spans="50:52" ht="15.75" customHeight="1">
      <c r="AX1860" s="187"/>
      <c r="AY1860" s="187"/>
      <c r="AZ1860" s="187"/>
    </row>
    <row r="1861" spans="50:52" ht="15.75" customHeight="1">
      <c r="AX1861" s="187"/>
      <c r="AY1861" s="187"/>
      <c r="AZ1861" s="187"/>
    </row>
    <row r="1862" spans="50:52" ht="15.75" customHeight="1">
      <c r="AX1862" s="187"/>
      <c r="AY1862" s="187"/>
      <c r="AZ1862" s="187"/>
    </row>
    <row r="1863" spans="50:52" ht="15.75" customHeight="1">
      <c r="AX1863" s="187"/>
      <c r="AY1863" s="187"/>
      <c r="AZ1863" s="187"/>
    </row>
    <row r="1864" spans="50:52" ht="15.75" customHeight="1">
      <c r="AX1864" s="187"/>
      <c r="AY1864" s="187"/>
      <c r="AZ1864" s="187"/>
    </row>
    <row r="1865" spans="50:52" ht="15.75" customHeight="1">
      <c r="AX1865" s="187"/>
      <c r="AY1865" s="187"/>
      <c r="AZ1865" s="187"/>
    </row>
    <row r="1866" spans="50:52" ht="15.75" customHeight="1">
      <c r="AX1866" s="187"/>
      <c r="AY1866" s="187"/>
      <c r="AZ1866" s="187"/>
    </row>
    <row r="1867" spans="50:52" ht="15.75" customHeight="1">
      <c r="AX1867" s="187"/>
      <c r="AY1867" s="187"/>
      <c r="AZ1867" s="187"/>
    </row>
    <row r="1868" spans="50:52" ht="15.75" customHeight="1">
      <c r="AX1868" s="187"/>
      <c r="AY1868" s="187"/>
      <c r="AZ1868" s="187"/>
    </row>
    <row r="1869" spans="50:52" ht="15.75" customHeight="1">
      <c r="AX1869" s="187"/>
      <c r="AY1869" s="187"/>
      <c r="AZ1869" s="187"/>
    </row>
    <row r="1870" spans="50:52" ht="15.75" customHeight="1">
      <c r="AX1870" s="187"/>
      <c r="AY1870" s="187"/>
      <c r="AZ1870" s="187"/>
    </row>
    <row r="1871" spans="50:52" ht="15.75" customHeight="1">
      <c r="AX1871" s="187"/>
      <c r="AY1871" s="187"/>
      <c r="AZ1871" s="187"/>
    </row>
    <row r="1872" spans="50:52" ht="15.75" customHeight="1">
      <c r="AX1872" s="187"/>
      <c r="AY1872" s="187"/>
      <c r="AZ1872" s="187"/>
    </row>
    <row r="1873" spans="50:52" ht="15.75" customHeight="1">
      <c r="AX1873" s="187"/>
      <c r="AY1873" s="187"/>
      <c r="AZ1873" s="187"/>
    </row>
    <row r="1874" spans="50:52" ht="15.75" customHeight="1">
      <c r="AX1874" s="187"/>
      <c r="AY1874" s="187"/>
      <c r="AZ1874" s="187"/>
    </row>
    <row r="1875" spans="50:52" ht="15.75" customHeight="1">
      <c r="AX1875" s="187"/>
      <c r="AY1875" s="187"/>
      <c r="AZ1875" s="187"/>
    </row>
    <row r="1876" spans="50:52" ht="15.75" customHeight="1">
      <c r="AX1876" s="187"/>
      <c r="AY1876" s="187"/>
      <c r="AZ1876" s="187"/>
    </row>
    <row r="1877" spans="50:52" ht="15.75" customHeight="1">
      <c r="AX1877" s="187"/>
      <c r="AY1877" s="187"/>
      <c r="AZ1877" s="187"/>
    </row>
    <row r="1878" spans="50:52" ht="15.75" customHeight="1">
      <c r="AX1878" s="187"/>
      <c r="AY1878" s="187"/>
      <c r="AZ1878" s="187"/>
    </row>
    <row r="1879" spans="50:52" ht="15.75" customHeight="1">
      <c r="AX1879" s="187"/>
      <c r="AY1879" s="187"/>
      <c r="AZ1879" s="187"/>
    </row>
    <row r="1880" spans="50:52" ht="15.75" customHeight="1">
      <c r="AX1880" s="187"/>
      <c r="AY1880" s="187"/>
      <c r="AZ1880" s="187"/>
    </row>
    <row r="1881" spans="50:52" ht="15.75" customHeight="1">
      <c r="AX1881" s="187"/>
      <c r="AY1881" s="187"/>
      <c r="AZ1881" s="187"/>
    </row>
    <row r="1882" spans="50:52" ht="15.75" customHeight="1">
      <c r="AX1882" s="187"/>
      <c r="AY1882" s="187"/>
      <c r="AZ1882" s="187"/>
    </row>
    <row r="1883" spans="50:52" ht="15.75" customHeight="1">
      <c r="AX1883" s="187"/>
      <c r="AY1883" s="187"/>
      <c r="AZ1883" s="187"/>
    </row>
    <row r="1884" spans="50:52" ht="15.75" customHeight="1">
      <c r="AX1884" s="187"/>
      <c r="AY1884" s="187"/>
      <c r="AZ1884" s="187"/>
    </row>
    <row r="1885" spans="50:52" ht="15.75" customHeight="1">
      <c r="AX1885" s="187"/>
      <c r="AY1885" s="187"/>
      <c r="AZ1885" s="187"/>
    </row>
    <row r="1886" spans="50:52" ht="15.75" customHeight="1">
      <c r="AX1886" s="187"/>
      <c r="AY1886" s="187"/>
      <c r="AZ1886" s="187"/>
    </row>
    <row r="1887" spans="50:52" ht="15.75" customHeight="1">
      <c r="AX1887" s="187"/>
      <c r="AY1887" s="187"/>
      <c r="AZ1887" s="187"/>
    </row>
    <row r="1888" spans="50:52" ht="15.75" customHeight="1">
      <c r="AX1888" s="187"/>
      <c r="AY1888" s="187"/>
      <c r="AZ1888" s="187"/>
    </row>
    <row r="1889" spans="50:52" ht="15.75" customHeight="1">
      <c r="AX1889" s="187"/>
      <c r="AY1889" s="187"/>
      <c r="AZ1889" s="187"/>
    </row>
    <row r="1890" spans="50:52" ht="15.75" customHeight="1">
      <c r="AX1890" s="187"/>
      <c r="AY1890" s="187"/>
      <c r="AZ1890" s="187"/>
    </row>
    <row r="1891" spans="50:52" ht="15.75" customHeight="1">
      <c r="AX1891" s="187"/>
      <c r="AY1891" s="187"/>
      <c r="AZ1891" s="187"/>
    </row>
    <row r="1892" spans="50:52" ht="15.75" customHeight="1">
      <c r="AX1892" s="187"/>
      <c r="AY1892" s="187"/>
      <c r="AZ1892" s="187"/>
    </row>
    <row r="1893" spans="50:52" ht="15.75" customHeight="1">
      <c r="AX1893" s="187"/>
      <c r="AY1893" s="187"/>
      <c r="AZ1893" s="187"/>
    </row>
    <row r="1894" spans="50:52" ht="15.75" customHeight="1">
      <c r="AX1894" s="187"/>
      <c r="AY1894" s="187"/>
      <c r="AZ1894" s="187"/>
    </row>
    <row r="1895" spans="50:52" ht="15.75" customHeight="1">
      <c r="AX1895" s="187"/>
      <c r="AY1895" s="187"/>
      <c r="AZ1895" s="187"/>
    </row>
    <row r="1896" spans="50:52" ht="15.75" customHeight="1">
      <c r="AX1896" s="187"/>
      <c r="AY1896" s="187"/>
      <c r="AZ1896" s="187"/>
    </row>
    <row r="1897" spans="50:52" ht="15.75" customHeight="1">
      <c r="AX1897" s="187"/>
      <c r="AY1897" s="187"/>
      <c r="AZ1897" s="187"/>
    </row>
    <row r="1898" spans="50:52" ht="15.75" customHeight="1">
      <c r="AX1898" s="187"/>
      <c r="AY1898" s="187"/>
      <c r="AZ1898" s="187"/>
    </row>
    <row r="1899" spans="50:52" ht="15.75" customHeight="1">
      <c r="AX1899" s="187"/>
      <c r="AY1899" s="187"/>
      <c r="AZ1899" s="187"/>
    </row>
    <row r="1900" spans="50:52" ht="15.75" customHeight="1">
      <c r="AX1900" s="187"/>
      <c r="AY1900" s="187"/>
      <c r="AZ1900" s="187"/>
    </row>
    <row r="1901" spans="50:52" ht="15.75" customHeight="1">
      <c r="AX1901" s="187"/>
      <c r="AY1901" s="187"/>
      <c r="AZ1901" s="187"/>
    </row>
    <row r="1902" spans="50:52" ht="15.75" customHeight="1">
      <c r="AX1902" s="187"/>
      <c r="AY1902" s="187"/>
      <c r="AZ1902" s="187"/>
    </row>
    <row r="1903" spans="50:52" ht="15.75" customHeight="1">
      <c r="AX1903" s="187"/>
      <c r="AY1903" s="187"/>
      <c r="AZ1903" s="187"/>
    </row>
    <row r="1904" spans="50:52" ht="15.75" customHeight="1">
      <c r="AX1904" s="187"/>
      <c r="AY1904" s="187"/>
      <c r="AZ1904" s="187"/>
    </row>
    <row r="1905" spans="50:52" ht="15.75" customHeight="1">
      <c r="AX1905" s="187"/>
      <c r="AY1905" s="187"/>
      <c r="AZ1905" s="187"/>
    </row>
    <row r="1906" spans="50:52" ht="15.75" customHeight="1">
      <c r="AX1906" s="187"/>
      <c r="AY1906" s="187"/>
      <c r="AZ1906" s="187"/>
    </row>
    <row r="1907" spans="50:52" ht="15.75" customHeight="1">
      <c r="AX1907" s="187"/>
      <c r="AY1907" s="187"/>
      <c r="AZ1907" s="187"/>
    </row>
    <row r="1908" spans="50:52" ht="15.75" customHeight="1">
      <c r="AX1908" s="187"/>
      <c r="AY1908" s="187"/>
      <c r="AZ1908" s="187"/>
    </row>
    <row r="1909" spans="50:52" ht="15.75" customHeight="1">
      <c r="AX1909" s="187"/>
      <c r="AY1909" s="187"/>
      <c r="AZ1909" s="187"/>
    </row>
    <row r="1910" spans="50:52" ht="15.75" customHeight="1">
      <c r="AX1910" s="187"/>
      <c r="AY1910" s="187"/>
      <c r="AZ1910" s="187"/>
    </row>
    <row r="1911" spans="50:52" ht="15.75" customHeight="1">
      <c r="AX1911" s="187"/>
      <c r="AY1911" s="187"/>
      <c r="AZ1911" s="187"/>
    </row>
    <row r="1912" spans="50:52" ht="15.75" customHeight="1">
      <c r="AX1912" s="187"/>
      <c r="AY1912" s="187"/>
      <c r="AZ1912" s="187"/>
    </row>
    <row r="1913" spans="50:52" ht="15.75" customHeight="1">
      <c r="AX1913" s="187"/>
      <c r="AY1913" s="187"/>
      <c r="AZ1913" s="187"/>
    </row>
    <row r="1914" spans="50:52" ht="15.75" customHeight="1">
      <c r="AX1914" s="187"/>
      <c r="AY1914" s="187"/>
      <c r="AZ1914" s="187"/>
    </row>
    <row r="1915" spans="50:52" ht="15.75" customHeight="1">
      <c r="AX1915" s="187"/>
      <c r="AY1915" s="187"/>
      <c r="AZ1915" s="187"/>
    </row>
    <row r="1916" spans="50:52" ht="15.75" customHeight="1">
      <c r="AX1916" s="187"/>
      <c r="AY1916" s="187"/>
      <c r="AZ1916" s="187"/>
    </row>
    <row r="1917" spans="50:52" ht="15.75" customHeight="1">
      <c r="AX1917" s="187"/>
      <c r="AY1917" s="187"/>
      <c r="AZ1917" s="187"/>
    </row>
    <row r="1918" spans="50:52" ht="15.75" customHeight="1">
      <c r="AX1918" s="187"/>
      <c r="AY1918" s="187"/>
      <c r="AZ1918" s="187"/>
    </row>
    <row r="1919" spans="50:52" ht="15.75" customHeight="1">
      <c r="AX1919" s="187"/>
      <c r="AY1919" s="187"/>
      <c r="AZ1919" s="187"/>
    </row>
    <row r="1920" spans="50:52" ht="15.75" customHeight="1">
      <c r="AX1920" s="187"/>
      <c r="AY1920" s="187"/>
      <c r="AZ1920" s="187"/>
    </row>
    <row r="1921" spans="50:52" ht="15.75" customHeight="1">
      <c r="AX1921" s="187"/>
      <c r="AY1921" s="187"/>
      <c r="AZ1921" s="187"/>
    </row>
    <row r="1922" spans="50:52" ht="15.75" customHeight="1">
      <c r="AX1922" s="187"/>
      <c r="AY1922" s="187"/>
      <c r="AZ1922" s="187"/>
    </row>
    <row r="1923" spans="50:52" ht="15.75" customHeight="1">
      <c r="AX1923" s="187"/>
      <c r="AY1923" s="187"/>
      <c r="AZ1923" s="187"/>
    </row>
    <row r="1924" spans="50:52" ht="15.75" customHeight="1">
      <c r="AX1924" s="187"/>
      <c r="AY1924" s="187"/>
      <c r="AZ1924" s="187"/>
    </row>
    <row r="1925" spans="50:52" ht="15.75" customHeight="1">
      <c r="AX1925" s="187"/>
      <c r="AY1925" s="187"/>
      <c r="AZ1925" s="187"/>
    </row>
    <row r="1926" spans="50:52" ht="15.75" customHeight="1">
      <c r="AX1926" s="187"/>
      <c r="AY1926" s="187"/>
      <c r="AZ1926" s="187"/>
    </row>
    <row r="1927" spans="50:52" ht="15.75" customHeight="1">
      <c r="AX1927" s="187"/>
      <c r="AY1927" s="187"/>
      <c r="AZ1927" s="187"/>
    </row>
    <row r="1928" spans="50:52" ht="15.75" customHeight="1">
      <c r="AX1928" s="187"/>
      <c r="AY1928" s="187"/>
      <c r="AZ1928" s="187"/>
    </row>
    <row r="1929" spans="50:52" ht="15.75" customHeight="1">
      <c r="AX1929" s="187"/>
      <c r="AY1929" s="187"/>
      <c r="AZ1929" s="187"/>
    </row>
    <row r="1930" spans="50:52" ht="15.75" customHeight="1">
      <c r="AX1930" s="187"/>
      <c r="AY1930" s="187"/>
      <c r="AZ1930" s="187"/>
    </row>
    <row r="1931" spans="50:52" ht="15.75" customHeight="1">
      <c r="AX1931" s="187"/>
      <c r="AY1931" s="187"/>
      <c r="AZ1931" s="187"/>
    </row>
    <row r="1932" spans="50:52" ht="15.75" customHeight="1">
      <c r="AX1932" s="187"/>
      <c r="AY1932" s="187"/>
      <c r="AZ1932" s="187"/>
    </row>
    <row r="1933" spans="50:52" ht="15.75" customHeight="1">
      <c r="AX1933" s="187"/>
      <c r="AY1933" s="187"/>
      <c r="AZ1933" s="187"/>
    </row>
    <row r="1934" spans="50:52" ht="15.75" customHeight="1">
      <c r="AX1934" s="187"/>
      <c r="AY1934" s="187"/>
      <c r="AZ1934" s="187"/>
    </row>
    <row r="1935" spans="50:52" ht="15.75" customHeight="1">
      <c r="AX1935" s="187"/>
      <c r="AY1935" s="187"/>
      <c r="AZ1935" s="187"/>
    </row>
    <row r="1936" spans="50:52" ht="15.75" customHeight="1">
      <c r="AX1936" s="187"/>
      <c r="AY1936" s="187"/>
      <c r="AZ1936" s="187"/>
    </row>
    <row r="1937" spans="50:52" ht="15.75" customHeight="1">
      <c r="AX1937" s="187"/>
      <c r="AY1937" s="187"/>
      <c r="AZ1937" s="187"/>
    </row>
    <row r="1938" spans="50:52" ht="15.75" customHeight="1">
      <c r="AX1938" s="187"/>
      <c r="AY1938" s="187"/>
      <c r="AZ1938" s="187"/>
    </row>
    <row r="1939" spans="50:52" ht="15.75" customHeight="1">
      <c r="AX1939" s="187"/>
      <c r="AY1939" s="187"/>
      <c r="AZ1939" s="187"/>
    </row>
    <row r="1940" spans="50:52" ht="15.75" customHeight="1">
      <c r="AX1940" s="187"/>
      <c r="AY1940" s="187"/>
      <c r="AZ1940" s="187"/>
    </row>
    <row r="1941" spans="50:52" ht="15.75" customHeight="1">
      <c r="AX1941" s="187"/>
      <c r="AY1941" s="187"/>
      <c r="AZ1941" s="187"/>
    </row>
    <row r="1942" spans="50:52" ht="15.75" customHeight="1">
      <c r="AX1942" s="187"/>
      <c r="AY1942" s="187"/>
      <c r="AZ1942" s="187"/>
    </row>
    <row r="1943" spans="50:52" ht="15.75" customHeight="1">
      <c r="AX1943" s="187"/>
      <c r="AY1943" s="187"/>
      <c r="AZ1943" s="187"/>
    </row>
    <row r="1944" spans="50:52" ht="15.75" customHeight="1">
      <c r="AX1944" s="187"/>
      <c r="AY1944" s="187"/>
      <c r="AZ1944" s="187"/>
    </row>
    <row r="1945" spans="50:52" ht="15.75" customHeight="1">
      <c r="AX1945" s="187"/>
      <c r="AY1945" s="187"/>
      <c r="AZ1945" s="187"/>
    </row>
    <row r="1946" spans="50:52" ht="15.75" customHeight="1">
      <c r="AX1946" s="187"/>
      <c r="AY1946" s="187"/>
      <c r="AZ1946" s="187"/>
    </row>
    <row r="1947" spans="50:52" ht="15.75" customHeight="1">
      <c r="AX1947" s="187"/>
      <c r="AY1947" s="187"/>
      <c r="AZ1947" s="187"/>
    </row>
    <row r="1948" spans="50:52" ht="15.75" customHeight="1">
      <c r="AX1948" s="187"/>
      <c r="AY1948" s="187"/>
      <c r="AZ1948" s="187"/>
    </row>
    <row r="1949" spans="50:52" ht="15.75" customHeight="1">
      <c r="AX1949" s="187"/>
      <c r="AY1949" s="187"/>
      <c r="AZ1949" s="187"/>
    </row>
    <row r="1950" spans="50:52" ht="15.75" customHeight="1">
      <c r="AX1950" s="187"/>
      <c r="AY1950" s="187"/>
      <c r="AZ1950" s="187"/>
    </row>
    <row r="1951" spans="50:52" ht="15.75" customHeight="1">
      <c r="AX1951" s="187"/>
      <c r="AY1951" s="187"/>
      <c r="AZ1951" s="187"/>
    </row>
    <row r="1952" spans="50:52" ht="15.75" customHeight="1">
      <c r="AX1952" s="187"/>
      <c r="AY1952" s="187"/>
      <c r="AZ1952" s="187"/>
    </row>
    <row r="1953" spans="50:52" ht="15.75" customHeight="1">
      <c r="AX1953" s="187"/>
      <c r="AY1953" s="187"/>
      <c r="AZ1953" s="187"/>
    </row>
    <row r="1954" spans="50:52" ht="15.75" customHeight="1">
      <c r="AX1954" s="187"/>
      <c r="AY1954" s="187"/>
      <c r="AZ1954" s="187"/>
    </row>
    <row r="1955" spans="50:52" ht="15.75" customHeight="1">
      <c r="AX1955" s="187"/>
      <c r="AY1955" s="187"/>
      <c r="AZ1955" s="187"/>
    </row>
    <row r="1956" spans="50:52" ht="15.75" customHeight="1">
      <c r="AX1956" s="187"/>
      <c r="AY1956" s="187"/>
      <c r="AZ1956" s="187"/>
    </row>
    <row r="1957" spans="50:52" ht="15.75" customHeight="1">
      <c r="AX1957" s="187"/>
      <c r="AY1957" s="187"/>
      <c r="AZ1957" s="187"/>
    </row>
    <row r="1958" spans="50:52" ht="15.75" customHeight="1">
      <c r="AX1958" s="187"/>
      <c r="AY1958" s="187"/>
      <c r="AZ1958" s="187"/>
    </row>
    <row r="1959" spans="50:52" ht="15.75" customHeight="1">
      <c r="AX1959" s="187"/>
      <c r="AY1959" s="187"/>
      <c r="AZ1959" s="187"/>
    </row>
    <row r="1960" spans="50:52" ht="15.75" customHeight="1">
      <c r="AX1960" s="187"/>
      <c r="AY1960" s="187"/>
      <c r="AZ1960" s="187"/>
    </row>
    <row r="1961" spans="50:52" ht="15.75" customHeight="1">
      <c r="AX1961" s="187"/>
      <c r="AY1961" s="187"/>
      <c r="AZ1961" s="187"/>
    </row>
    <row r="1962" spans="50:52" ht="15.75" customHeight="1">
      <c r="AX1962" s="187"/>
      <c r="AY1962" s="187"/>
      <c r="AZ1962" s="187"/>
    </row>
    <row r="1963" spans="50:52" ht="15.75" customHeight="1">
      <c r="AX1963" s="187"/>
      <c r="AY1963" s="187"/>
      <c r="AZ1963" s="187"/>
    </row>
    <row r="1964" spans="50:52" ht="15.75" customHeight="1">
      <c r="AX1964" s="187"/>
      <c r="AY1964" s="187"/>
      <c r="AZ1964" s="187"/>
    </row>
    <row r="1965" spans="50:52" ht="15.75" customHeight="1">
      <c r="AX1965" s="187"/>
      <c r="AY1965" s="187"/>
      <c r="AZ1965" s="187"/>
    </row>
    <row r="1966" spans="50:52" ht="15.75" customHeight="1">
      <c r="AX1966" s="187"/>
      <c r="AY1966" s="187"/>
      <c r="AZ1966" s="187"/>
    </row>
    <row r="1967" spans="50:52" ht="15.75" customHeight="1">
      <c r="AX1967" s="187"/>
      <c r="AY1967" s="187"/>
      <c r="AZ1967" s="187"/>
    </row>
    <row r="1968" spans="50:52" ht="15.75" customHeight="1">
      <c r="AX1968" s="187"/>
      <c r="AY1968" s="187"/>
      <c r="AZ1968" s="187"/>
    </row>
    <row r="1969" spans="50:52" ht="15.75" customHeight="1">
      <c r="AX1969" s="187"/>
      <c r="AY1969" s="187"/>
      <c r="AZ1969" s="187"/>
    </row>
    <row r="1970" spans="50:52" ht="15.75" customHeight="1">
      <c r="AX1970" s="187"/>
      <c r="AY1970" s="187"/>
      <c r="AZ1970" s="187"/>
    </row>
    <row r="1971" spans="50:52" ht="15.75" customHeight="1">
      <c r="AX1971" s="187"/>
      <c r="AY1971" s="187"/>
      <c r="AZ1971" s="187"/>
    </row>
    <row r="1972" spans="50:52" ht="15.75" customHeight="1">
      <c r="AX1972" s="187"/>
      <c r="AY1972" s="187"/>
      <c r="AZ1972" s="187"/>
    </row>
    <row r="1973" spans="50:52" ht="15.75" customHeight="1">
      <c r="AX1973" s="187"/>
      <c r="AY1973" s="187"/>
      <c r="AZ1973" s="187"/>
    </row>
    <row r="1974" spans="50:52" ht="15.75" customHeight="1">
      <c r="AX1974" s="187"/>
      <c r="AY1974" s="187"/>
      <c r="AZ1974" s="187"/>
    </row>
    <row r="1975" spans="50:52" ht="15.75" customHeight="1">
      <c r="AX1975" s="187"/>
      <c r="AY1975" s="187"/>
      <c r="AZ1975" s="187"/>
    </row>
    <row r="1976" spans="50:52" ht="15.75" customHeight="1">
      <c r="AX1976" s="187"/>
      <c r="AY1976" s="187"/>
      <c r="AZ1976" s="187"/>
    </row>
    <row r="1977" spans="50:52" ht="15.75" customHeight="1">
      <c r="AX1977" s="187"/>
      <c r="AY1977" s="187"/>
      <c r="AZ1977" s="187"/>
    </row>
    <row r="1978" spans="50:52" ht="15.75" customHeight="1">
      <c r="AX1978" s="187"/>
      <c r="AY1978" s="187"/>
      <c r="AZ1978" s="187"/>
    </row>
    <row r="1979" spans="50:52" ht="15.75" customHeight="1">
      <c r="AX1979" s="187"/>
      <c r="AY1979" s="187"/>
      <c r="AZ1979" s="187"/>
    </row>
    <row r="1980" spans="50:52" ht="15.75" customHeight="1">
      <c r="AX1980" s="187"/>
      <c r="AY1980" s="187"/>
      <c r="AZ1980" s="187"/>
    </row>
    <row r="1981" spans="50:52" ht="15.75" customHeight="1">
      <c r="AX1981" s="187"/>
      <c r="AY1981" s="187"/>
      <c r="AZ1981" s="187"/>
    </row>
    <row r="1982" spans="50:52" ht="15.75" customHeight="1">
      <c r="AX1982" s="187"/>
      <c r="AY1982" s="187"/>
      <c r="AZ1982" s="187"/>
    </row>
    <row r="1983" spans="50:52" ht="15.75" customHeight="1">
      <c r="AX1983" s="187"/>
      <c r="AY1983" s="187"/>
      <c r="AZ1983" s="187"/>
    </row>
    <row r="1984" spans="50:52" ht="15.75" customHeight="1">
      <c r="AX1984" s="187"/>
      <c r="AY1984" s="187"/>
      <c r="AZ1984" s="187"/>
    </row>
    <row r="1985" spans="50:52" ht="15.75" customHeight="1">
      <c r="AX1985" s="187"/>
      <c r="AY1985" s="187"/>
      <c r="AZ1985" s="187"/>
    </row>
    <row r="1986" spans="50:52" ht="15.75" customHeight="1">
      <c r="AX1986" s="187"/>
      <c r="AY1986" s="187"/>
      <c r="AZ1986" s="187"/>
    </row>
    <row r="1987" spans="50:52" ht="15.75" customHeight="1">
      <c r="AX1987" s="187"/>
      <c r="AY1987" s="187"/>
      <c r="AZ1987" s="187"/>
    </row>
    <row r="1988" spans="50:52" ht="15.75" customHeight="1">
      <c r="AX1988" s="187"/>
      <c r="AY1988" s="187"/>
      <c r="AZ1988" s="187"/>
    </row>
    <row r="1989" spans="50:52" ht="15.75" customHeight="1">
      <c r="AX1989" s="187"/>
      <c r="AY1989" s="187"/>
      <c r="AZ1989" s="187"/>
    </row>
    <row r="1990" spans="50:52" ht="15.75" customHeight="1">
      <c r="AX1990" s="187"/>
      <c r="AY1990" s="187"/>
      <c r="AZ1990" s="187"/>
    </row>
    <row r="1991" spans="50:52" ht="15.75" customHeight="1">
      <c r="AX1991" s="187"/>
      <c r="AY1991" s="187"/>
      <c r="AZ1991" s="187"/>
    </row>
    <row r="1992" spans="50:52" ht="15.75" customHeight="1">
      <c r="AX1992" s="187"/>
      <c r="AY1992" s="187"/>
      <c r="AZ1992" s="187"/>
    </row>
    <row r="1993" spans="50:52" ht="15.75" customHeight="1">
      <c r="AX1993" s="187"/>
      <c r="AY1993" s="187"/>
      <c r="AZ1993" s="187"/>
    </row>
    <row r="1994" spans="50:52" ht="15.75" customHeight="1">
      <c r="AX1994" s="187"/>
      <c r="AY1994" s="187"/>
      <c r="AZ1994" s="187"/>
    </row>
    <row r="1995" spans="50:52" ht="15.75" customHeight="1">
      <c r="AX1995" s="187"/>
      <c r="AY1995" s="187"/>
      <c r="AZ1995" s="187"/>
    </row>
    <row r="1996" spans="50:52" ht="15.75" customHeight="1">
      <c r="AX1996" s="187"/>
      <c r="AY1996" s="187"/>
      <c r="AZ1996" s="187"/>
    </row>
    <row r="1997" spans="50:52" ht="15.75" customHeight="1">
      <c r="AX1997" s="187"/>
      <c r="AY1997" s="187"/>
      <c r="AZ1997" s="187"/>
    </row>
    <row r="1998" spans="50:52" ht="15.75" customHeight="1">
      <c r="AX1998" s="187"/>
      <c r="AY1998" s="187"/>
      <c r="AZ1998" s="187"/>
    </row>
    <row r="1999" spans="50:52" ht="15.75" customHeight="1">
      <c r="AX1999" s="187"/>
      <c r="AY1999" s="187"/>
      <c r="AZ1999" s="187"/>
    </row>
    <row r="2000" spans="50:52" ht="15.75" customHeight="1">
      <c r="AX2000" s="187"/>
      <c r="AY2000" s="187"/>
      <c r="AZ2000" s="187"/>
    </row>
    <row r="2001" spans="50:52" ht="15.75" customHeight="1">
      <c r="AX2001" s="187"/>
      <c r="AY2001" s="187"/>
      <c r="AZ2001" s="187"/>
    </row>
    <row r="2002" spans="50:52" ht="15.75" customHeight="1">
      <c r="AX2002" s="187"/>
      <c r="AY2002" s="187"/>
      <c r="AZ2002" s="187"/>
    </row>
    <row r="2003" spans="50:52" ht="15.75" customHeight="1">
      <c r="AX2003" s="187"/>
      <c r="AY2003" s="187"/>
      <c r="AZ2003" s="187"/>
    </row>
    <row r="2004" spans="50:52" ht="15.75" customHeight="1">
      <c r="AX2004" s="187"/>
      <c r="AY2004" s="187"/>
      <c r="AZ2004" s="187"/>
    </row>
    <row r="2005" spans="50:52" ht="15.75" customHeight="1">
      <c r="AX2005" s="187"/>
      <c r="AY2005" s="187"/>
      <c r="AZ2005" s="187"/>
    </row>
    <row r="2006" spans="50:52" ht="15.75" customHeight="1">
      <c r="AX2006" s="187"/>
      <c r="AY2006" s="187"/>
      <c r="AZ2006" s="187"/>
    </row>
    <row r="2007" spans="50:52" ht="15.75" customHeight="1">
      <c r="AX2007" s="187"/>
      <c r="AY2007" s="187"/>
      <c r="AZ2007" s="187"/>
    </row>
    <row r="2008" spans="50:52" ht="15.75" customHeight="1">
      <c r="AX2008" s="187"/>
      <c r="AY2008" s="187"/>
      <c r="AZ2008" s="187"/>
    </row>
    <row r="2009" spans="50:52" ht="15.75" customHeight="1">
      <c r="AX2009" s="187"/>
      <c r="AY2009" s="187"/>
      <c r="AZ2009" s="187"/>
    </row>
    <row r="2010" spans="50:52" ht="15.75" customHeight="1">
      <c r="AX2010" s="187"/>
      <c r="AY2010" s="187"/>
      <c r="AZ2010" s="187"/>
    </row>
    <row r="2011" spans="50:52" ht="15.75" customHeight="1">
      <c r="AX2011" s="187"/>
      <c r="AY2011" s="187"/>
      <c r="AZ2011" s="187"/>
    </row>
    <row r="2012" spans="50:52" ht="15.75" customHeight="1">
      <c r="AX2012" s="187"/>
      <c r="AY2012" s="187"/>
      <c r="AZ2012" s="187"/>
    </row>
    <row r="2013" spans="50:52" ht="15.75" customHeight="1">
      <c r="AX2013" s="187"/>
      <c r="AY2013" s="187"/>
      <c r="AZ2013" s="187"/>
    </row>
    <row r="2014" spans="50:52" ht="15.75" customHeight="1">
      <c r="AX2014" s="187"/>
      <c r="AY2014" s="187"/>
      <c r="AZ2014" s="187"/>
    </row>
    <row r="2015" spans="50:52" ht="15.75" customHeight="1">
      <c r="AX2015" s="187"/>
      <c r="AY2015" s="187"/>
      <c r="AZ2015" s="187"/>
    </row>
    <row r="2016" spans="50:52" ht="15.75" customHeight="1">
      <c r="AX2016" s="187"/>
      <c r="AY2016" s="187"/>
      <c r="AZ2016" s="187"/>
    </row>
    <row r="2017" spans="50:52" ht="15.75" customHeight="1">
      <c r="AX2017" s="187"/>
      <c r="AY2017" s="187"/>
      <c r="AZ2017" s="187"/>
    </row>
    <row r="2018" spans="50:52" ht="15.75" customHeight="1">
      <c r="AX2018" s="187"/>
      <c r="AY2018" s="187"/>
      <c r="AZ2018" s="187"/>
    </row>
    <row r="2019" spans="50:52" ht="15.75" customHeight="1">
      <c r="AX2019" s="187"/>
      <c r="AY2019" s="187"/>
      <c r="AZ2019" s="187"/>
    </row>
    <row r="2020" spans="50:52" ht="15.75" customHeight="1">
      <c r="AX2020" s="187"/>
      <c r="AY2020" s="187"/>
      <c r="AZ2020" s="187"/>
    </row>
    <row r="2021" spans="50:52" ht="15.75" customHeight="1">
      <c r="AX2021" s="187"/>
      <c r="AY2021" s="187"/>
      <c r="AZ2021" s="187"/>
    </row>
    <row r="2022" spans="50:52" ht="15.75" customHeight="1">
      <c r="AX2022" s="187"/>
      <c r="AY2022" s="187"/>
      <c r="AZ2022" s="187"/>
    </row>
    <row r="2023" spans="50:52" ht="15.75" customHeight="1">
      <c r="AX2023" s="187"/>
      <c r="AY2023" s="187"/>
      <c r="AZ2023" s="187"/>
    </row>
    <row r="2024" spans="50:52" ht="15.75" customHeight="1">
      <c r="AX2024" s="187"/>
      <c r="AY2024" s="187"/>
      <c r="AZ2024" s="187"/>
    </row>
    <row r="2025" spans="50:52" ht="15.75" customHeight="1">
      <c r="AX2025" s="187"/>
      <c r="AY2025" s="187"/>
      <c r="AZ2025" s="187"/>
    </row>
    <row r="2026" spans="50:52" ht="15.75" customHeight="1">
      <c r="AX2026" s="187"/>
      <c r="AY2026" s="187"/>
      <c r="AZ2026" s="187"/>
    </row>
    <row r="2027" spans="50:52" ht="15.75" customHeight="1">
      <c r="AX2027" s="187"/>
      <c r="AY2027" s="187"/>
      <c r="AZ2027" s="187"/>
    </row>
    <row r="2028" spans="50:52" ht="15.75" customHeight="1">
      <c r="AX2028" s="187"/>
      <c r="AY2028" s="187"/>
      <c r="AZ2028" s="187"/>
    </row>
    <row r="2029" spans="50:52" ht="15.75" customHeight="1">
      <c r="AX2029" s="187"/>
      <c r="AY2029" s="187"/>
      <c r="AZ2029" s="187"/>
    </row>
    <row r="2030" spans="50:52" ht="15.75" customHeight="1">
      <c r="AX2030" s="187"/>
      <c r="AY2030" s="187"/>
      <c r="AZ2030" s="187"/>
    </row>
    <row r="2031" spans="50:52" ht="15.75" customHeight="1">
      <c r="AX2031" s="187"/>
      <c r="AY2031" s="187"/>
      <c r="AZ2031" s="187"/>
    </row>
    <row r="2032" spans="50:52" ht="15.75" customHeight="1">
      <c r="AX2032" s="187"/>
      <c r="AY2032" s="187"/>
      <c r="AZ2032" s="187"/>
    </row>
    <row r="2033" spans="50:52" ht="15.75" customHeight="1">
      <c r="AX2033" s="187"/>
      <c r="AY2033" s="187"/>
      <c r="AZ2033" s="187"/>
    </row>
    <row r="2034" spans="50:52" ht="15.75" customHeight="1">
      <c r="AX2034" s="187"/>
      <c r="AY2034" s="187"/>
      <c r="AZ2034" s="187"/>
    </row>
    <row r="2035" spans="50:52" ht="15.75" customHeight="1">
      <c r="AX2035" s="187"/>
      <c r="AY2035" s="187"/>
      <c r="AZ2035" s="187"/>
    </row>
    <row r="2036" spans="50:52" ht="15.75" customHeight="1">
      <c r="AX2036" s="187"/>
      <c r="AY2036" s="187"/>
      <c r="AZ2036" s="187"/>
    </row>
    <row r="2037" spans="50:52" ht="15.75" customHeight="1">
      <c r="AX2037" s="187"/>
      <c r="AY2037" s="187"/>
      <c r="AZ2037" s="187"/>
    </row>
    <row r="2038" spans="50:52" ht="15.75" customHeight="1">
      <c r="AX2038" s="187"/>
      <c r="AY2038" s="187"/>
      <c r="AZ2038" s="187"/>
    </row>
    <row r="2039" spans="50:52" ht="15.75" customHeight="1">
      <c r="AX2039" s="187"/>
      <c r="AY2039" s="187"/>
      <c r="AZ2039" s="187"/>
    </row>
    <row r="2040" spans="50:52" ht="15.75" customHeight="1">
      <c r="AX2040" s="187"/>
      <c r="AY2040" s="187"/>
      <c r="AZ2040" s="187"/>
    </row>
    <row r="2041" spans="50:52" ht="15.75" customHeight="1">
      <c r="AX2041" s="187"/>
      <c r="AY2041" s="187"/>
      <c r="AZ2041" s="187"/>
    </row>
    <row r="2042" spans="50:52" ht="15.75" customHeight="1">
      <c r="AX2042" s="187"/>
      <c r="AY2042" s="187"/>
      <c r="AZ2042" s="187"/>
    </row>
    <row r="2043" spans="50:52" ht="15.75" customHeight="1">
      <c r="AX2043" s="187"/>
      <c r="AY2043" s="187"/>
      <c r="AZ2043" s="187"/>
    </row>
    <row r="2044" spans="50:52" ht="15.75" customHeight="1">
      <c r="AX2044" s="187"/>
      <c r="AY2044" s="187"/>
      <c r="AZ2044" s="187"/>
    </row>
    <row r="2045" spans="50:52" ht="15.75" customHeight="1">
      <c r="AX2045" s="187"/>
      <c r="AY2045" s="187"/>
      <c r="AZ2045" s="187"/>
    </row>
    <row r="2046" spans="50:52" ht="15.75" customHeight="1">
      <c r="AX2046" s="187"/>
      <c r="AY2046" s="187"/>
      <c r="AZ2046" s="187"/>
    </row>
    <row r="2047" spans="50:52" ht="15.75" customHeight="1">
      <c r="AX2047" s="187"/>
      <c r="AY2047" s="187"/>
      <c r="AZ2047" s="187"/>
    </row>
    <row r="2048" spans="50:52" ht="15.75" customHeight="1">
      <c r="AX2048" s="187"/>
      <c r="AY2048" s="187"/>
      <c r="AZ2048" s="187"/>
    </row>
    <row r="2049" spans="50:52" ht="15.75" customHeight="1">
      <c r="AX2049" s="187"/>
      <c r="AY2049" s="187"/>
      <c r="AZ2049" s="187"/>
    </row>
    <row r="2050" spans="50:52" ht="15.75" customHeight="1">
      <c r="AX2050" s="187"/>
      <c r="AY2050" s="187"/>
      <c r="AZ2050" s="187"/>
    </row>
    <row r="2051" spans="50:52" ht="15.75" customHeight="1">
      <c r="AX2051" s="187"/>
      <c r="AY2051" s="187"/>
      <c r="AZ2051" s="187"/>
    </row>
    <row r="2052" spans="50:52" ht="15.75" customHeight="1">
      <c r="AX2052" s="187"/>
      <c r="AY2052" s="187"/>
      <c r="AZ2052" s="187"/>
    </row>
    <row r="2053" spans="50:52" ht="15.75" customHeight="1">
      <c r="AX2053" s="187"/>
      <c r="AY2053" s="187"/>
      <c r="AZ2053" s="187"/>
    </row>
    <row r="2054" spans="50:52" ht="15.75" customHeight="1">
      <c r="AX2054" s="187"/>
      <c r="AY2054" s="187"/>
      <c r="AZ2054" s="187"/>
    </row>
    <row r="2055" spans="50:52" ht="15.75" customHeight="1">
      <c r="AX2055" s="187"/>
      <c r="AY2055" s="187"/>
      <c r="AZ2055" s="187"/>
    </row>
    <row r="2056" spans="50:52" ht="15.75" customHeight="1">
      <c r="AX2056" s="187"/>
      <c r="AY2056" s="187"/>
      <c r="AZ2056" s="187"/>
    </row>
    <row r="2057" spans="50:52" ht="15.75" customHeight="1">
      <c r="AX2057" s="187"/>
      <c r="AY2057" s="187"/>
      <c r="AZ2057" s="187"/>
    </row>
    <row r="2058" spans="50:52" ht="15.75" customHeight="1">
      <c r="AX2058" s="187"/>
      <c r="AY2058" s="187"/>
      <c r="AZ2058" s="187"/>
    </row>
    <row r="2059" spans="50:52" ht="15.75" customHeight="1">
      <c r="AX2059" s="187"/>
      <c r="AY2059" s="187"/>
      <c r="AZ2059" s="187"/>
    </row>
    <row r="2060" spans="50:52" ht="15.75" customHeight="1">
      <c r="AX2060" s="187"/>
      <c r="AY2060" s="187"/>
      <c r="AZ2060" s="187"/>
    </row>
    <row r="2061" spans="50:52" ht="15.75" customHeight="1">
      <c r="AX2061" s="187"/>
      <c r="AY2061" s="187"/>
      <c r="AZ2061" s="187"/>
    </row>
    <row r="2062" spans="50:52" ht="15.75" customHeight="1">
      <c r="AX2062" s="187"/>
      <c r="AY2062" s="187"/>
      <c r="AZ2062" s="187"/>
    </row>
    <row r="2063" spans="50:52" ht="15.75" customHeight="1">
      <c r="AX2063" s="187"/>
      <c r="AY2063" s="187"/>
      <c r="AZ2063" s="187"/>
    </row>
    <row r="2064" spans="50:52" ht="15.75" customHeight="1">
      <c r="AX2064" s="187"/>
      <c r="AY2064" s="187"/>
      <c r="AZ2064" s="187"/>
    </row>
    <row r="2065" spans="50:52" ht="15.75" customHeight="1">
      <c r="AX2065" s="187"/>
      <c r="AY2065" s="187"/>
      <c r="AZ2065" s="187"/>
    </row>
    <row r="2066" spans="50:52" ht="15.75" customHeight="1">
      <c r="AX2066" s="187"/>
      <c r="AY2066" s="187"/>
      <c r="AZ2066" s="187"/>
    </row>
    <row r="2067" spans="50:52" ht="15.75" customHeight="1">
      <c r="AX2067" s="187"/>
      <c r="AY2067" s="187"/>
      <c r="AZ2067" s="187"/>
    </row>
    <row r="2068" spans="50:52" ht="15.75" customHeight="1">
      <c r="AX2068" s="187"/>
      <c r="AY2068" s="187"/>
      <c r="AZ2068" s="187"/>
    </row>
    <row r="2069" spans="50:52" ht="15.75" customHeight="1">
      <c r="AX2069" s="187"/>
      <c r="AY2069" s="187"/>
      <c r="AZ2069" s="187"/>
    </row>
    <row r="2070" spans="50:52" ht="15.75" customHeight="1">
      <c r="AX2070" s="187"/>
      <c r="AY2070" s="187"/>
      <c r="AZ2070" s="187"/>
    </row>
    <row r="2071" spans="50:52" ht="15.75" customHeight="1">
      <c r="AX2071" s="187"/>
      <c r="AY2071" s="187"/>
      <c r="AZ2071" s="187"/>
    </row>
    <row r="2072" spans="50:52" ht="15.75" customHeight="1">
      <c r="AX2072" s="187"/>
      <c r="AY2072" s="187"/>
      <c r="AZ2072" s="187"/>
    </row>
    <row r="2073" spans="50:52" ht="15.75" customHeight="1">
      <c r="AX2073" s="187"/>
      <c r="AY2073" s="187"/>
      <c r="AZ2073" s="187"/>
    </row>
    <row r="2074" spans="50:52" ht="15.75" customHeight="1">
      <c r="AX2074" s="187"/>
      <c r="AY2074" s="187"/>
      <c r="AZ2074" s="187"/>
    </row>
    <row r="2075" spans="50:52" ht="15.75" customHeight="1">
      <c r="AX2075" s="187"/>
      <c r="AY2075" s="187"/>
      <c r="AZ2075" s="187"/>
    </row>
    <row r="2076" spans="50:52" ht="15.75" customHeight="1">
      <c r="AX2076" s="187"/>
      <c r="AY2076" s="187"/>
      <c r="AZ2076" s="187"/>
    </row>
    <row r="2077" spans="50:52" ht="15.75" customHeight="1">
      <c r="AX2077" s="187"/>
      <c r="AY2077" s="187"/>
      <c r="AZ2077" s="187"/>
    </row>
    <row r="2078" spans="50:52" ht="15.75" customHeight="1">
      <c r="AX2078" s="187"/>
      <c r="AY2078" s="187"/>
      <c r="AZ2078" s="187"/>
    </row>
    <row r="2079" spans="50:52" ht="15.75" customHeight="1">
      <c r="AX2079" s="187"/>
      <c r="AY2079" s="187"/>
      <c r="AZ2079" s="187"/>
    </row>
    <row r="2080" spans="50:52" ht="15.75" customHeight="1">
      <c r="AX2080" s="187"/>
      <c r="AY2080" s="187"/>
      <c r="AZ2080" s="187"/>
    </row>
    <row r="2081" spans="50:52" ht="15.75" customHeight="1">
      <c r="AX2081" s="187"/>
      <c r="AY2081" s="187"/>
      <c r="AZ2081" s="187"/>
    </row>
    <row r="2082" spans="50:52" ht="15.75" customHeight="1">
      <c r="AX2082" s="187"/>
      <c r="AY2082" s="187"/>
      <c r="AZ2082" s="187"/>
    </row>
    <row r="2083" spans="50:52" ht="15.75" customHeight="1">
      <c r="AX2083" s="187"/>
      <c r="AY2083" s="187"/>
      <c r="AZ2083" s="187"/>
    </row>
    <row r="2084" spans="50:52" ht="15.75" customHeight="1">
      <c r="AX2084" s="187"/>
      <c r="AY2084" s="187"/>
      <c r="AZ2084" s="187"/>
    </row>
    <row r="2085" spans="50:52" ht="15.75" customHeight="1">
      <c r="AX2085" s="187"/>
      <c r="AY2085" s="187"/>
      <c r="AZ2085" s="187"/>
    </row>
    <row r="2086" spans="50:52" ht="15.75" customHeight="1">
      <c r="AX2086" s="187"/>
      <c r="AY2086" s="187"/>
      <c r="AZ2086" s="187"/>
    </row>
    <row r="2087" spans="50:52" ht="15.75" customHeight="1">
      <c r="AX2087" s="187"/>
      <c r="AY2087" s="187"/>
      <c r="AZ2087" s="187"/>
    </row>
    <row r="2088" spans="50:52" ht="15.75" customHeight="1">
      <c r="AX2088" s="187"/>
      <c r="AY2088" s="187"/>
      <c r="AZ2088" s="187"/>
    </row>
    <row r="2089" spans="50:52" ht="15.75" customHeight="1">
      <c r="AX2089" s="187"/>
      <c r="AY2089" s="187"/>
      <c r="AZ2089" s="187"/>
    </row>
    <row r="2090" spans="50:52" ht="15.75" customHeight="1">
      <c r="AX2090" s="187"/>
      <c r="AY2090" s="187"/>
      <c r="AZ2090" s="187"/>
    </row>
    <row r="2091" spans="50:52" ht="15.75" customHeight="1">
      <c r="AX2091" s="187"/>
      <c r="AY2091" s="187"/>
      <c r="AZ2091" s="187"/>
    </row>
    <row r="2092" spans="50:52" ht="15.75" customHeight="1">
      <c r="AX2092" s="187"/>
      <c r="AY2092" s="187"/>
      <c r="AZ2092" s="187"/>
    </row>
    <row r="2093" spans="50:52" ht="15.75" customHeight="1">
      <c r="AX2093" s="187"/>
      <c r="AY2093" s="187"/>
      <c r="AZ2093" s="187"/>
    </row>
    <row r="2094" spans="50:52" ht="15.75" customHeight="1">
      <c r="AX2094" s="187"/>
      <c r="AY2094" s="187"/>
      <c r="AZ2094" s="187"/>
    </row>
    <row r="2095" spans="50:52" ht="15.75" customHeight="1">
      <c r="AX2095" s="187"/>
      <c r="AY2095" s="187"/>
      <c r="AZ2095" s="187"/>
    </row>
    <row r="2096" spans="50:52" ht="15.75" customHeight="1">
      <c r="AX2096" s="187"/>
      <c r="AY2096" s="187"/>
      <c r="AZ2096" s="187"/>
    </row>
    <row r="2097" spans="50:52" ht="15.75" customHeight="1">
      <c r="AX2097" s="187"/>
      <c r="AY2097" s="187"/>
      <c r="AZ2097" s="187"/>
    </row>
    <row r="2098" spans="50:52" ht="15.75" customHeight="1">
      <c r="AX2098" s="187"/>
      <c r="AY2098" s="187"/>
      <c r="AZ2098" s="187"/>
    </row>
    <row r="2099" spans="50:52" ht="15.75" customHeight="1">
      <c r="AX2099" s="187"/>
      <c r="AY2099" s="187"/>
      <c r="AZ2099" s="187"/>
    </row>
    <row r="2100" spans="50:52" ht="15.75" customHeight="1">
      <c r="AX2100" s="187"/>
      <c r="AY2100" s="187"/>
      <c r="AZ2100" s="187"/>
    </row>
    <row r="2101" spans="50:52" ht="15.75" customHeight="1">
      <c r="AX2101" s="187"/>
      <c r="AY2101" s="187"/>
      <c r="AZ2101" s="187"/>
    </row>
    <row r="2102" spans="50:52" ht="15.75" customHeight="1">
      <c r="AX2102" s="187"/>
      <c r="AY2102" s="187"/>
      <c r="AZ2102" s="187"/>
    </row>
    <row r="2103" spans="50:52" ht="15.75" customHeight="1">
      <c r="AX2103" s="187"/>
      <c r="AY2103" s="187"/>
      <c r="AZ2103" s="187"/>
    </row>
    <row r="2104" spans="50:52" ht="15.75" customHeight="1">
      <c r="AX2104" s="187"/>
      <c r="AY2104" s="187"/>
      <c r="AZ2104" s="187"/>
    </row>
    <row r="2105" spans="50:52" ht="15.75" customHeight="1">
      <c r="AX2105" s="187"/>
      <c r="AY2105" s="187"/>
      <c r="AZ2105" s="187"/>
    </row>
    <row r="2106" spans="50:52" ht="15.75" customHeight="1">
      <c r="AX2106" s="187"/>
      <c r="AY2106" s="187"/>
      <c r="AZ2106" s="187"/>
    </row>
    <row r="2107" spans="50:52" ht="15.75" customHeight="1">
      <c r="AX2107" s="187"/>
      <c r="AY2107" s="187"/>
      <c r="AZ2107" s="187"/>
    </row>
    <row r="2108" spans="50:52" ht="15.75" customHeight="1">
      <c r="AX2108" s="187"/>
      <c r="AY2108" s="187"/>
      <c r="AZ2108" s="187"/>
    </row>
    <row r="2109" spans="50:52" ht="15.75" customHeight="1">
      <c r="AX2109" s="187"/>
      <c r="AY2109" s="187"/>
      <c r="AZ2109" s="187"/>
    </row>
    <row r="2110" spans="50:52" ht="15.75" customHeight="1">
      <c r="AX2110" s="187"/>
      <c r="AY2110" s="187"/>
      <c r="AZ2110" s="187"/>
    </row>
    <row r="2111" spans="50:52" ht="15.75" customHeight="1">
      <c r="AX2111" s="187"/>
      <c r="AY2111" s="187"/>
      <c r="AZ2111" s="187"/>
    </row>
    <row r="2112" spans="50:52" ht="15.75" customHeight="1">
      <c r="AX2112" s="187"/>
      <c r="AY2112" s="187"/>
      <c r="AZ2112" s="187"/>
    </row>
    <row r="2113" spans="50:52" ht="15.75" customHeight="1">
      <c r="AX2113" s="187"/>
      <c r="AY2113" s="187"/>
      <c r="AZ2113" s="187"/>
    </row>
    <row r="2114" spans="50:52" ht="15.75" customHeight="1">
      <c r="AX2114" s="187"/>
      <c r="AY2114" s="187"/>
      <c r="AZ2114" s="187"/>
    </row>
    <row r="2115" spans="50:52" ht="15.75" customHeight="1">
      <c r="AX2115" s="187"/>
      <c r="AY2115" s="187"/>
      <c r="AZ2115" s="187"/>
    </row>
    <row r="2116" spans="50:52" ht="15.75" customHeight="1">
      <c r="AX2116" s="187"/>
      <c r="AY2116" s="187"/>
      <c r="AZ2116" s="187"/>
    </row>
    <row r="2117" spans="50:52" ht="15.75" customHeight="1">
      <c r="AX2117" s="187"/>
      <c r="AY2117" s="187"/>
      <c r="AZ2117" s="187"/>
    </row>
    <row r="2118" spans="50:52" ht="15.75" customHeight="1">
      <c r="AX2118" s="187"/>
      <c r="AY2118" s="187"/>
      <c r="AZ2118" s="187"/>
    </row>
    <row r="2119" spans="50:52" ht="15.75" customHeight="1">
      <c r="AX2119" s="187"/>
      <c r="AY2119" s="187"/>
      <c r="AZ2119" s="187"/>
    </row>
    <row r="2120" spans="50:52" ht="15.75" customHeight="1">
      <c r="AX2120" s="187"/>
      <c r="AY2120" s="187"/>
      <c r="AZ2120" s="187"/>
    </row>
    <row r="2121" spans="50:52" ht="15.75" customHeight="1">
      <c r="AX2121" s="187"/>
      <c r="AY2121" s="187"/>
      <c r="AZ2121" s="187"/>
    </row>
    <row r="2122" spans="50:52" ht="15.75" customHeight="1">
      <c r="AX2122" s="187"/>
      <c r="AY2122" s="187"/>
      <c r="AZ2122" s="187"/>
    </row>
    <row r="2123" spans="50:52" ht="15.75" customHeight="1">
      <c r="AX2123" s="187"/>
      <c r="AY2123" s="187"/>
      <c r="AZ2123" s="187"/>
    </row>
    <row r="2124" spans="50:52" ht="15.75" customHeight="1">
      <c r="AX2124" s="187"/>
      <c r="AY2124" s="187"/>
      <c r="AZ2124" s="187"/>
    </row>
    <row r="2125" spans="50:52" ht="15.75" customHeight="1">
      <c r="AX2125" s="187"/>
      <c r="AY2125" s="187"/>
      <c r="AZ2125" s="187"/>
    </row>
    <row r="2126" spans="50:52" ht="15.75" customHeight="1">
      <c r="AX2126" s="187"/>
      <c r="AY2126" s="187"/>
      <c r="AZ2126" s="187"/>
    </row>
    <row r="2127" spans="50:52" ht="15.75" customHeight="1">
      <c r="AX2127" s="187"/>
      <c r="AY2127" s="187"/>
      <c r="AZ2127" s="187"/>
    </row>
    <row r="2128" spans="50:52" ht="15.75" customHeight="1">
      <c r="AX2128" s="187"/>
      <c r="AY2128" s="187"/>
      <c r="AZ2128" s="187"/>
    </row>
    <row r="2129" spans="50:52" ht="15.75" customHeight="1">
      <c r="AX2129" s="187"/>
      <c r="AY2129" s="187"/>
      <c r="AZ2129" s="187"/>
    </row>
    <row r="2130" spans="50:52" ht="15.75" customHeight="1">
      <c r="AX2130" s="187"/>
      <c r="AY2130" s="187"/>
      <c r="AZ2130" s="187"/>
    </row>
    <row r="2131" spans="50:52" ht="15.75" customHeight="1">
      <c r="AX2131" s="187"/>
      <c r="AY2131" s="187"/>
      <c r="AZ2131" s="187"/>
    </row>
    <row r="2132" spans="50:52" ht="15.75" customHeight="1">
      <c r="AX2132" s="187"/>
      <c r="AY2132" s="187"/>
      <c r="AZ2132" s="187"/>
    </row>
    <row r="2133" spans="50:52" ht="15.75" customHeight="1">
      <c r="AX2133" s="187"/>
      <c r="AY2133" s="187"/>
      <c r="AZ2133" s="187"/>
    </row>
    <row r="2134" spans="50:52" ht="15.75" customHeight="1">
      <c r="AX2134" s="187"/>
      <c r="AY2134" s="187"/>
      <c r="AZ2134" s="187"/>
    </row>
    <row r="2135" spans="50:52" ht="15.75" customHeight="1">
      <c r="AX2135" s="187"/>
      <c r="AY2135" s="187"/>
      <c r="AZ2135" s="187"/>
    </row>
    <row r="2136" spans="50:52" ht="15.75" customHeight="1">
      <c r="AX2136" s="187"/>
      <c r="AY2136" s="187"/>
      <c r="AZ2136" s="187"/>
    </row>
    <row r="2137" spans="50:52" ht="15.75" customHeight="1">
      <c r="AX2137" s="187"/>
      <c r="AY2137" s="187"/>
      <c r="AZ2137" s="187"/>
    </row>
    <row r="2138" spans="50:52" ht="15.75" customHeight="1">
      <c r="AX2138" s="187"/>
      <c r="AY2138" s="187"/>
      <c r="AZ2138" s="187"/>
    </row>
    <row r="2139" spans="50:52" ht="15.75" customHeight="1">
      <c r="AX2139" s="187"/>
      <c r="AY2139" s="187"/>
      <c r="AZ2139" s="187"/>
    </row>
    <row r="2140" spans="50:52" ht="15.75" customHeight="1">
      <c r="AX2140" s="187"/>
      <c r="AY2140" s="187"/>
      <c r="AZ2140" s="187"/>
    </row>
    <row r="2141" spans="50:52" ht="15.75" customHeight="1">
      <c r="AX2141" s="187"/>
      <c r="AY2141" s="187"/>
      <c r="AZ2141" s="187"/>
    </row>
    <row r="2142" spans="50:52" ht="15.75" customHeight="1">
      <c r="AX2142" s="187"/>
      <c r="AY2142" s="187"/>
      <c r="AZ2142" s="187"/>
    </row>
    <row r="2143" spans="50:52" ht="15.75" customHeight="1">
      <c r="AX2143" s="187"/>
      <c r="AY2143" s="187"/>
      <c r="AZ2143" s="187"/>
    </row>
    <row r="2144" spans="50:52" ht="15.75" customHeight="1">
      <c r="AX2144" s="187"/>
      <c r="AY2144" s="187"/>
      <c r="AZ2144" s="187"/>
    </row>
    <row r="2145" spans="50:52" ht="15.75" customHeight="1">
      <c r="AX2145" s="187"/>
      <c r="AY2145" s="187"/>
      <c r="AZ2145" s="187"/>
    </row>
    <row r="2146" spans="50:52" ht="15.75" customHeight="1">
      <c r="AX2146" s="187"/>
      <c r="AY2146" s="187"/>
      <c r="AZ2146" s="187"/>
    </row>
    <row r="2147" spans="50:52" ht="15.75" customHeight="1">
      <c r="AX2147" s="187"/>
      <c r="AY2147" s="187"/>
      <c r="AZ2147" s="187"/>
    </row>
    <row r="2148" spans="50:52" ht="15.75" customHeight="1">
      <c r="AX2148" s="187"/>
      <c r="AY2148" s="187"/>
      <c r="AZ2148" s="187"/>
    </row>
    <row r="2149" spans="50:52" ht="15.75" customHeight="1">
      <c r="AX2149" s="187"/>
      <c r="AY2149" s="187"/>
      <c r="AZ2149" s="187"/>
    </row>
    <row r="2150" spans="50:52" ht="15.75" customHeight="1">
      <c r="AX2150" s="187"/>
      <c r="AY2150" s="187"/>
      <c r="AZ2150" s="187"/>
    </row>
    <row r="2151" spans="50:52" ht="15.75" customHeight="1">
      <c r="AX2151" s="187"/>
      <c r="AY2151" s="187"/>
      <c r="AZ2151" s="187"/>
    </row>
    <row r="2152" spans="50:52" ht="15.75" customHeight="1">
      <c r="AX2152" s="187"/>
      <c r="AY2152" s="187"/>
      <c r="AZ2152" s="187"/>
    </row>
    <row r="2153" spans="50:52" ht="15.75" customHeight="1">
      <c r="AX2153" s="187"/>
      <c r="AY2153" s="187"/>
      <c r="AZ2153" s="187"/>
    </row>
    <row r="2154" spans="50:52" ht="15.75" customHeight="1">
      <c r="AX2154" s="187"/>
      <c r="AY2154" s="187"/>
      <c r="AZ2154" s="187"/>
    </row>
    <row r="2155" spans="50:52" ht="15.75" customHeight="1">
      <c r="AX2155" s="187"/>
      <c r="AY2155" s="187"/>
      <c r="AZ2155" s="187"/>
    </row>
    <row r="2156" spans="50:52" ht="15.75" customHeight="1">
      <c r="AX2156" s="187"/>
      <c r="AY2156" s="187"/>
      <c r="AZ2156" s="187"/>
    </row>
    <row r="2157" spans="50:52" ht="15.75" customHeight="1">
      <c r="AX2157" s="187"/>
      <c r="AY2157" s="187"/>
      <c r="AZ2157" s="187"/>
    </row>
    <row r="2158" spans="50:52" ht="15.75" customHeight="1">
      <c r="AX2158" s="187"/>
      <c r="AY2158" s="187"/>
      <c r="AZ2158" s="187"/>
    </row>
    <row r="2159" spans="50:52" ht="15.75" customHeight="1">
      <c r="AX2159" s="187"/>
      <c r="AY2159" s="187"/>
      <c r="AZ2159" s="187"/>
    </row>
    <row r="2160" spans="50:52" ht="15.75" customHeight="1">
      <c r="AX2160" s="187"/>
      <c r="AY2160" s="187"/>
      <c r="AZ2160" s="187"/>
    </row>
    <row r="2161" spans="50:52" ht="15.75" customHeight="1">
      <c r="AX2161" s="187"/>
      <c r="AY2161" s="187"/>
      <c r="AZ2161" s="187"/>
    </row>
    <row r="2162" spans="50:52" ht="15.75" customHeight="1">
      <c r="AX2162" s="187"/>
      <c r="AY2162" s="187"/>
      <c r="AZ2162" s="187"/>
    </row>
    <row r="2163" spans="50:52" ht="15.75" customHeight="1">
      <c r="AX2163" s="187"/>
      <c r="AY2163" s="187"/>
      <c r="AZ2163" s="187"/>
    </row>
    <row r="2164" spans="50:52" ht="15.75" customHeight="1">
      <c r="AX2164" s="187"/>
      <c r="AY2164" s="187"/>
      <c r="AZ2164" s="187"/>
    </row>
    <row r="2165" spans="50:52" ht="15.75" customHeight="1">
      <c r="AX2165" s="187"/>
      <c r="AY2165" s="187"/>
      <c r="AZ2165" s="187"/>
    </row>
    <row r="2166" spans="50:52" ht="15.75" customHeight="1">
      <c r="AX2166" s="187"/>
      <c r="AY2166" s="187"/>
      <c r="AZ2166" s="187"/>
    </row>
    <row r="2167" spans="50:52" ht="15.75" customHeight="1">
      <c r="AX2167" s="187"/>
      <c r="AY2167" s="187"/>
      <c r="AZ2167" s="187"/>
    </row>
    <row r="2168" spans="50:52" ht="15.75" customHeight="1">
      <c r="AX2168" s="187"/>
      <c r="AY2168" s="187"/>
      <c r="AZ2168" s="187"/>
    </row>
    <row r="2169" spans="50:52" ht="15.75" customHeight="1">
      <c r="AX2169" s="187"/>
      <c r="AY2169" s="187"/>
      <c r="AZ2169" s="187"/>
    </row>
    <row r="2170" spans="50:52" ht="15.75" customHeight="1">
      <c r="AX2170" s="187"/>
      <c r="AY2170" s="187"/>
      <c r="AZ2170" s="187"/>
    </row>
    <row r="2171" spans="50:52" ht="15.75" customHeight="1">
      <c r="AX2171" s="187"/>
      <c r="AY2171" s="187"/>
      <c r="AZ2171" s="187"/>
    </row>
    <row r="2172" spans="50:52" ht="15.75" customHeight="1">
      <c r="AX2172" s="187"/>
      <c r="AY2172" s="187"/>
      <c r="AZ2172" s="187"/>
    </row>
    <row r="2173" spans="50:52" ht="15.75" customHeight="1">
      <c r="AX2173" s="187"/>
      <c r="AY2173" s="187"/>
      <c r="AZ2173" s="187"/>
    </row>
    <row r="2174" spans="50:52" ht="15.75" customHeight="1">
      <c r="AX2174" s="187"/>
      <c r="AY2174" s="187"/>
      <c r="AZ2174" s="187"/>
    </row>
    <row r="2175" spans="50:52" ht="15.75" customHeight="1">
      <c r="AX2175" s="187"/>
      <c r="AY2175" s="187"/>
      <c r="AZ2175" s="187"/>
    </row>
    <row r="2176" spans="50:52" ht="15.75" customHeight="1">
      <c r="AX2176" s="187"/>
      <c r="AY2176" s="187"/>
      <c r="AZ2176" s="187"/>
    </row>
    <row r="2177" spans="50:52" ht="15.75" customHeight="1">
      <c r="AX2177" s="187"/>
      <c r="AY2177" s="187"/>
      <c r="AZ2177" s="187"/>
    </row>
    <row r="2178" spans="50:52" ht="15.75" customHeight="1">
      <c r="AX2178" s="187"/>
      <c r="AY2178" s="187"/>
      <c r="AZ2178" s="187"/>
    </row>
    <row r="2179" spans="50:52" ht="15.75" customHeight="1">
      <c r="AX2179" s="187"/>
      <c r="AY2179" s="187"/>
      <c r="AZ2179" s="187"/>
    </row>
    <row r="2180" spans="50:52" ht="15.75" customHeight="1">
      <c r="AX2180" s="187"/>
      <c r="AY2180" s="187"/>
      <c r="AZ2180" s="187"/>
    </row>
    <row r="2181" spans="50:52" ht="15.75" customHeight="1">
      <c r="AX2181" s="187"/>
      <c r="AY2181" s="187"/>
      <c r="AZ2181" s="187"/>
    </row>
    <row r="2182" spans="50:52" ht="15.75" customHeight="1">
      <c r="AX2182" s="187"/>
      <c r="AY2182" s="187"/>
      <c r="AZ2182" s="187"/>
    </row>
    <row r="2183" spans="50:52" ht="15.75" customHeight="1">
      <c r="AX2183" s="187"/>
      <c r="AY2183" s="187"/>
      <c r="AZ2183" s="187"/>
    </row>
    <row r="2184" spans="50:52" ht="15.75" customHeight="1">
      <c r="AX2184" s="187"/>
      <c r="AY2184" s="187"/>
      <c r="AZ2184" s="187"/>
    </row>
    <row r="2185" spans="50:52" ht="15.75" customHeight="1">
      <c r="AX2185" s="187"/>
      <c r="AY2185" s="187"/>
      <c r="AZ2185" s="187"/>
    </row>
    <row r="2186" spans="50:52" ht="15.75" customHeight="1">
      <c r="AX2186" s="187"/>
      <c r="AY2186" s="187"/>
      <c r="AZ2186" s="187"/>
    </row>
    <row r="2187" spans="50:52" ht="15.75" customHeight="1">
      <c r="AX2187" s="187"/>
      <c r="AY2187" s="187"/>
      <c r="AZ2187" s="187"/>
    </row>
    <row r="2188" spans="50:52" ht="15.75" customHeight="1">
      <c r="AX2188" s="187"/>
      <c r="AY2188" s="187"/>
      <c r="AZ2188" s="187"/>
    </row>
    <row r="2189" spans="50:52" ht="15.75" customHeight="1">
      <c r="AX2189" s="187"/>
      <c r="AY2189" s="187"/>
      <c r="AZ2189" s="187"/>
    </row>
    <row r="2190" spans="50:52" ht="15.75" customHeight="1">
      <c r="AX2190" s="187"/>
      <c r="AY2190" s="187"/>
      <c r="AZ2190" s="187"/>
    </row>
    <row r="2191" spans="50:52" ht="15.75" customHeight="1">
      <c r="AX2191" s="187"/>
      <c r="AY2191" s="187"/>
      <c r="AZ2191" s="187"/>
    </row>
    <row r="2192" spans="50:52" ht="15.75" customHeight="1">
      <c r="AX2192" s="187"/>
      <c r="AY2192" s="187"/>
      <c r="AZ2192" s="187"/>
    </row>
    <row r="2193" spans="50:52" ht="15.75" customHeight="1">
      <c r="AX2193" s="187"/>
      <c r="AY2193" s="187"/>
      <c r="AZ2193" s="187"/>
    </row>
    <row r="2194" spans="50:52" ht="15.75" customHeight="1">
      <c r="AX2194" s="187"/>
      <c r="AY2194" s="187"/>
      <c r="AZ2194" s="187"/>
    </row>
    <row r="2195" spans="50:52" ht="15.75" customHeight="1">
      <c r="AX2195" s="187"/>
      <c r="AY2195" s="187"/>
      <c r="AZ2195" s="187"/>
    </row>
    <row r="2196" spans="50:52" ht="15.75" customHeight="1">
      <c r="AX2196" s="187"/>
      <c r="AY2196" s="187"/>
      <c r="AZ2196" s="187"/>
    </row>
    <row r="2197" spans="50:52" ht="15.75" customHeight="1">
      <c r="AX2197" s="187"/>
      <c r="AY2197" s="187"/>
      <c r="AZ2197" s="187"/>
    </row>
    <row r="2198" spans="50:52" ht="15.75" customHeight="1">
      <c r="AX2198" s="187"/>
      <c r="AY2198" s="187"/>
      <c r="AZ2198" s="187"/>
    </row>
    <row r="2199" spans="50:52" ht="15.75" customHeight="1">
      <c r="AX2199" s="187"/>
      <c r="AY2199" s="187"/>
      <c r="AZ2199" s="187"/>
    </row>
    <row r="2200" spans="50:52" ht="15.75" customHeight="1">
      <c r="AX2200" s="187"/>
      <c r="AY2200" s="187"/>
      <c r="AZ2200" s="187"/>
    </row>
    <row r="2201" spans="50:52" ht="15.75" customHeight="1">
      <c r="AX2201" s="187"/>
      <c r="AY2201" s="187"/>
      <c r="AZ2201" s="187"/>
    </row>
    <row r="2202" spans="50:52" ht="15.75" customHeight="1">
      <c r="AX2202" s="187"/>
      <c r="AY2202" s="187"/>
      <c r="AZ2202" s="187"/>
    </row>
    <row r="2203" spans="50:52" ht="15.75" customHeight="1">
      <c r="AX2203" s="187"/>
      <c r="AY2203" s="187"/>
      <c r="AZ2203" s="187"/>
    </row>
    <row r="2204" spans="50:52" ht="15.75" customHeight="1">
      <c r="AX2204" s="187"/>
      <c r="AY2204" s="187"/>
      <c r="AZ2204" s="187"/>
    </row>
    <row r="2205" spans="50:52" ht="15.75" customHeight="1">
      <c r="AX2205" s="187"/>
      <c r="AY2205" s="187"/>
      <c r="AZ2205" s="187"/>
    </row>
    <row r="2206" spans="50:52" ht="15.75" customHeight="1">
      <c r="AX2206" s="187"/>
      <c r="AY2206" s="187"/>
      <c r="AZ2206" s="187"/>
    </row>
    <row r="2207" spans="50:52" ht="15.75" customHeight="1">
      <c r="AX2207" s="187"/>
      <c r="AY2207" s="187"/>
      <c r="AZ2207" s="187"/>
    </row>
    <row r="2208" spans="50:52" ht="15.75" customHeight="1">
      <c r="AX2208" s="187"/>
      <c r="AY2208" s="187"/>
      <c r="AZ2208" s="187"/>
    </row>
    <row r="2209" spans="50:52" ht="15.75" customHeight="1">
      <c r="AX2209" s="187"/>
      <c r="AY2209" s="187"/>
      <c r="AZ2209" s="187"/>
    </row>
    <row r="2210" spans="50:52" ht="15.75" customHeight="1">
      <c r="AX2210" s="187"/>
      <c r="AY2210" s="187"/>
      <c r="AZ2210" s="187"/>
    </row>
    <row r="2211" spans="50:52" ht="15.75" customHeight="1">
      <c r="AX2211" s="187"/>
      <c r="AY2211" s="187"/>
      <c r="AZ2211" s="187"/>
    </row>
    <row r="2212" spans="50:52" ht="15.75" customHeight="1">
      <c r="AX2212" s="187"/>
      <c r="AY2212" s="187"/>
      <c r="AZ2212" s="187"/>
    </row>
    <row r="2213" spans="50:52" ht="15.75" customHeight="1">
      <c r="AX2213" s="187"/>
      <c r="AY2213" s="187"/>
      <c r="AZ2213" s="187"/>
    </row>
    <row r="2214" spans="50:52" ht="15.75" customHeight="1">
      <c r="AX2214" s="187"/>
      <c r="AY2214" s="187"/>
      <c r="AZ2214" s="187"/>
    </row>
    <row r="2215" spans="50:52" ht="15.75" customHeight="1">
      <c r="AX2215" s="187"/>
      <c r="AY2215" s="187"/>
      <c r="AZ2215" s="187"/>
    </row>
    <row r="2216" spans="50:52" ht="15.75" customHeight="1">
      <c r="AX2216" s="187"/>
      <c r="AY2216" s="187"/>
      <c r="AZ2216" s="187"/>
    </row>
    <row r="2217" spans="50:52" ht="15.75" customHeight="1">
      <c r="AX2217" s="187"/>
      <c r="AY2217" s="187"/>
      <c r="AZ2217" s="187"/>
    </row>
    <row r="2218" spans="50:52" ht="15.75" customHeight="1">
      <c r="AX2218" s="187"/>
      <c r="AY2218" s="187"/>
      <c r="AZ2218" s="187"/>
    </row>
    <row r="2219" spans="50:52" ht="15.75" customHeight="1">
      <c r="AX2219" s="187"/>
      <c r="AY2219" s="187"/>
      <c r="AZ2219" s="187"/>
    </row>
    <row r="2220" spans="50:52" ht="15.75" customHeight="1">
      <c r="AX2220" s="187"/>
      <c r="AY2220" s="187"/>
      <c r="AZ2220" s="187"/>
    </row>
    <row r="2221" spans="50:52" ht="15.75" customHeight="1">
      <c r="AX2221" s="187"/>
      <c r="AY2221" s="187"/>
      <c r="AZ2221" s="187"/>
    </row>
    <row r="2222" spans="50:52" ht="15.75" customHeight="1">
      <c r="AX2222" s="187"/>
      <c r="AY2222" s="187"/>
      <c r="AZ2222" s="187"/>
    </row>
    <row r="2223" spans="50:52" ht="15.75" customHeight="1">
      <c r="AX2223" s="187"/>
      <c r="AY2223" s="187"/>
      <c r="AZ2223" s="187"/>
    </row>
    <row r="2224" spans="50:52" ht="15.75" customHeight="1">
      <c r="AX2224" s="187"/>
      <c r="AY2224" s="187"/>
      <c r="AZ2224" s="187"/>
    </row>
    <row r="2225" spans="50:52" ht="15.75" customHeight="1">
      <c r="AX2225" s="187"/>
      <c r="AY2225" s="187"/>
      <c r="AZ2225" s="187"/>
    </row>
    <row r="2226" spans="50:52" ht="15.75" customHeight="1">
      <c r="AX2226" s="187"/>
      <c r="AY2226" s="187"/>
      <c r="AZ2226" s="187"/>
    </row>
    <row r="2227" spans="50:52" ht="15.75" customHeight="1">
      <c r="AX2227" s="187"/>
      <c r="AY2227" s="187"/>
      <c r="AZ2227" s="187"/>
    </row>
    <row r="2228" spans="50:52" ht="15.75" customHeight="1">
      <c r="AX2228" s="187"/>
      <c r="AY2228" s="187"/>
      <c r="AZ2228" s="187"/>
    </row>
    <row r="2229" spans="50:52" ht="15.75" customHeight="1">
      <c r="AX2229" s="187"/>
      <c r="AY2229" s="187"/>
      <c r="AZ2229" s="187"/>
    </row>
    <row r="2230" spans="50:52" ht="15.75" customHeight="1">
      <c r="AX2230" s="187"/>
      <c r="AY2230" s="187"/>
      <c r="AZ2230" s="187"/>
    </row>
    <row r="2231" spans="50:52" ht="15.75" customHeight="1">
      <c r="AX2231" s="187"/>
      <c r="AY2231" s="187"/>
      <c r="AZ2231" s="187"/>
    </row>
    <row r="2232" spans="50:52" ht="15.75" customHeight="1">
      <c r="AX2232" s="187"/>
      <c r="AY2232" s="187"/>
      <c r="AZ2232" s="187"/>
    </row>
    <row r="2233" spans="50:52" ht="15.75" customHeight="1">
      <c r="AX2233" s="187"/>
      <c r="AY2233" s="187"/>
      <c r="AZ2233" s="187"/>
    </row>
    <row r="2234" spans="50:52" ht="15.75" customHeight="1">
      <c r="AX2234" s="187"/>
      <c r="AY2234" s="187"/>
      <c r="AZ2234" s="187"/>
    </row>
    <row r="2235" spans="50:52" ht="15.75" customHeight="1">
      <c r="AX2235" s="187"/>
      <c r="AY2235" s="187"/>
      <c r="AZ2235" s="187"/>
    </row>
    <row r="2236" spans="50:52" ht="15.75" customHeight="1">
      <c r="AX2236" s="187"/>
      <c r="AY2236" s="187"/>
      <c r="AZ2236" s="187"/>
    </row>
    <row r="2237" spans="50:52" ht="15.75" customHeight="1">
      <c r="AX2237" s="187"/>
      <c r="AY2237" s="187"/>
      <c r="AZ2237" s="187"/>
    </row>
    <row r="2238" spans="50:52" ht="15.75" customHeight="1">
      <c r="AX2238" s="187"/>
      <c r="AY2238" s="187"/>
      <c r="AZ2238" s="187"/>
    </row>
    <row r="2239" spans="50:52" ht="15.75" customHeight="1">
      <c r="AX2239" s="187"/>
      <c r="AY2239" s="187"/>
      <c r="AZ2239" s="187"/>
    </row>
    <row r="2240" spans="50:52" ht="15.75" customHeight="1">
      <c r="AX2240" s="187"/>
      <c r="AY2240" s="187"/>
      <c r="AZ2240" s="187"/>
    </row>
    <row r="2241" spans="50:52" ht="15.75" customHeight="1">
      <c r="AX2241" s="187"/>
      <c r="AY2241" s="187"/>
      <c r="AZ2241" s="187"/>
    </row>
    <row r="2242" spans="50:52" ht="15.75" customHeight="1">
      <c r="AX2242" s="187"/>
      <c r="AY2242" s="187"/>
      <c r="AZ2242" s="187"/>
    </row>
    <row r="2243" spans="50:52" ht="15.75" customHeight="1">
      <c r="AX2243" s="187"/>
      <c r="AY2243" s="187"/>
      <c r="AZ2243" s="187"/>
    </row>
    <row r="2244" spans="50:52" ht="15.75" customHeight="1">
      <c r="AX2244" s="187"/>
      <c r="AY2244" s="187"/>
      <c r="AZ2244" s="187"/>
    </row>
    <row r="2245" spans="50:52" ht="15.75" customHeight="1">
      <c r="AX2245" s="187"/>
      <c r="AY2245" s="187"/>
      <c r="AZ2245" s="187"/>
    </row>
    <row r="2246" spans="50:52" ht="15.75" customHeight="1">
      <c r="AX2246" s="187"/>
      <c r="AY2246" s="187"/>
      <c r="AZ2246" s="187"/>
    </row>
    <row r="2247" spans="50:52" ht="15.75" customHeight="1">
      <c r="AX2247" s="187"/>
      <c r="AY2247" s="187"/>
      <c r="AZ2247" s="187"/>
    </row>
    <row r="2248" spans="50:52" ht="15.75" customHeight="1">
      <c r="AX2248" s="187"/>
      <c r="AY2248" s="187"/>
      <c r="AZ2248" s="187"/>
    </row>
    <row r="2249" spans="50:52" ht="15.75" customHeight="1">
      <c r="AX2249" s="187"/>
      <c r="AY2249" s="187"/>
      <c r="AZ2249" s="187"/>
    </row>
    <row r="2250" spans="50:52" ht="15.75" customHeight="1">
      <c r="AX2250" s="187"/>
      <c r="AY2250" s="187"/>
      <c r="AZ2250" s="187"/>
    </row>
    <row r="2251" spans="50:52" ht="15.75" customHeight="1">
      <c r="AX2251" s="187"/>
      <c r="AY2251" s="187"/>
      <c r="AZ2251" s="187"/>
    </row>
    <row r="2252" spans="50:52" ht="15.75" customHeight="1">
      <c r="AX2252" s="187"/>
      <c r="AY2252" s="187"/>
      <c r="AZ2252" s="187"/>
    </row>
    <row r="2253" spans="50:52" ht="15.75" customHeight="1">
      <c r="AX2253" s="187"/>
      <c r="AY2253" s="187"/>
      <c r="AZ2253" s="187"/>
    </row>
    <row r="2254" spans="50:52" ht="15.75" customHeight="1">
      <c r="AX2254" s="187"/>
      <c r="AY2254" s="187"/>
      <c r="AZ2254" s="187"/>
    </row>
    <row r="2255" spans="50:52" ht="15.75" customHeight="1">
      <c r="AX2255" s="187"/>
      <c r="AY2255" s="187"/>
      <c r="AZ2255" s="187"/>
    </row>
    <row r="2256" spans="50:52" ht="15.75" customHeight="1">
      <c r="AX2256" s="187"/>
      <c r="AY2256" s="187"/>
      <c r="AZ2256" s="187"/>
    </row>
    <row r="2257" spans="50:52" ht="15.75" customHeight="1">
      <c r="AX2257" s="187"/>
      <c r="AY2257" s="187"/>
      <c r="AZ2257" s="187"/>
    </row>
    <row r="2258" spans="50:52" ht="15.75" customHeight="1">
      <c r="AX2258" s="187"/>
      <c r="AY2258" s="187"/>
      <c r="AZ2258" s="187"/>
    </row>
    <row r="2259" spans="50:52" ht="15.75" customHeight="1">
      <c r="AX2259" s="187"/>
      <c r="AY2259" s="187"/>
      <c r="AZ2259" s="187"/>
    </row>
    <row r="2260" spans="50:52" ht="15.75" customHeight="1">
      <c r="AX2260" s="187"/>
      <c r="AY2260" s="187"/>
      <c r="AZ2260" s="187"/>
    </row>
    <row r="2261" spans="50:52" ht="15.75" customHeight="1">
      <c r="AX2261" s="187"/>
      <c r="AY2261" s="187"/>
      <c r="AZ2261" s="187"/>
    </row>
    <row r="2262" spans="50:52" ht="15.75" customHeight="1">
      <c r="AX2262" s="187"/>
      <c r="AY2262" s="187"/>
      <c r="AZ2262" s="187"/>
    </row>
    <row r="2263" spans="50:52" ht="15.75" customHeight="1">
      <c r="AX2263" s="187"/>
      <c r="AY2263" s="187"/>
      <c r="AZ2263" s="187"/>
    </row>
    <row r="2264" spans="50:52" ht="15.75" customHeight="1">
      <c r="AX2264" s="187"/>
      <c r="AY2264" s="187"/>
      <c r="AZ2264" s="187"/>
    </row>
    <row r="2265" spans="50:52" ht="15.75" customHeight="1">
      <c r="AX2265" s="187"/>
      <c r="AY2265" s="187"/>
      <c r="AZ2265" s="187"/>
    </row>
    <row r="2266" spans="50:52" ht="15.75" customHeight="1">
      <c r="AX2266" s="187"/>
      <c r="AY2266" s="187"/>
      <c r="AZ2266" s="187"/>
    </row>
    <row r="2267" spans="50:52" ht="15.75" customHeight="1">
      <c r="AX2267" s="187"/>
      <c r="AY2267" s="187"/>
      <c r="AZ2267" s="187"/>
    </row>
    <row r="2268" spans="50:52" ht="15.75" customHeight="1">
      <c r="AX2268" s="187"/>
      <c r="AY2268" s="187"/>
      <c r="AZ2268" s="187"/>
    </row>
    <row r="2269" spans="50:52" ht="15.75" customHeight="1">
      <c r="AX2269" s="187"/>
      <c r="AY2269" s="187"/>
      <c r="AZ2269" s="187"/>
    </row>
    <row r="2270" spans="50:52" ht="15.75" customHeight="1">
      <c r="AX2270" s="187"/>
      <c r="AY2270" s="187"/>
      <c r="AZ2270" s="187"/>
    </row>
    <row r="2271" spans="50:52" ht="15.75" customHeight="1">
      <c r="AX2271" s="187"/>
      <c r="AY2271" s="187"/>
      <c r="AZ2271" s="187"/>
    </row>
    <row r="2272" spans="50:52" ht="15.75" customHeight="1">
      <c r="AX2272" s="187"/>
      <c r="AY2272" s="187"/>
      <c r="AZ2272" s="187"/>
    </row>
    <row r="2273" spans="50:52" ht="15.75" customHeight="1">
      <c r="AX2273" s="187"/>
      <c r="AY2273" s="187"/>
      <c r="AZ2273" s="187"/>
    </row>
    <row r="2274" spans="50:52" ht="15.75" customHeight="1">
      <c r="AX2274" s="187"/>
      <c r="AY2274" s="187"/>
      <c r="AZ2274" s="187"/>
    </row>
    <row r="2275" spans="50:52" ht="15.75" customHeight="1">
      <c r="AX2275" s="187"/>
      <c r="AY2275" s="187"/>
      <c r="AZ2275" s="187"/>
    </row>
    <row r="2276" spans="50:52" ht="15.75" customHeight="1">
      <c r="AX2276" s="187"/>
      <c r="AY2276" s="187"/>
      <c r="AZ2276" s="187"/>
    </row>
    <row r="2277" spans="50:52" ht="15.75" customHeight="1">
      <c r="AX2277" s="187"/>
      <c r="AY2277" s="187"/>
      <c r="AZ2277" s="187"/>
    </row>
    <row r="2278" spans="50:52" ht="15.75" customHeight="1">
      <c r="AX2278" s="187"/>
      <c r="AY2278" s="187"/>
      <c r="AZ2278" s="187"/>
    </row>
    <row r="2279" spans="50:52" ht="15.75" customHeight="1">
      <c r="AX2279" s="187"/>
      <c r="AY2279" s="187"/>
      <c r="AZ2279" s="187"/>
    </row>
    <row r="2280" spans="50:52" ht="15.75" customHeight="1">
      <c r="AX2280" s="187"/>
      <c r="AY2280" s="187"/>
      <c r="AZ2280" s="187"/>
    </row>
    <row r="2281" spans="50:52" ht="15.75" customHeight="1">
      <c r="AX2281" s="187"/>
      <c r="AY2281" s="187"/>
      <c r="AZ2281" s="187"/>
    </row>
    <row r="2282" spans="50:52" ht="15.75" customHeight="1">
      <c r="AX2282" s="187"/>
      <c r="AY2282" s="187"/>
      <c r="AZ2282" s="187"/>
    </row>
    <row r="2283" spans="50:52" ht="15.75" customHeight="1">
      <c r="AX2283" s="187"/>
      <c r="AY2283" s="187"/>
      <c r="AZ2283" s="187"/>
    </row>
    <row r="2284" spans="50:52" ht="15.75" customHeight="1">
      <c r="AX2284" s="187"/>
      <c r="AY2284" s="187"/>
      <c r="AZ2284" s="187"/>
    </row>
    <row r="2285" spans="50:52" ht="15.75" customHeight="1">
      <c r="AX2285" s="187"/>
      <c r="AY2285" s="187"/>
      <c r="AZ2285" s="187"/>
    </row>
    <row r="2286" spans="50:52" ht="15.75" customHeight="1">
      <c r="AX2286" s="187"/>
      <c r="AY2286" s="187"/>
      <c r="AZ2286" s="187"/>
    </row>
    <row r="2287" spans="50:52" ht="15.75" customHeight="1">
      <c r="AX2287" s="187"/>
      <c r="AY2287" s="187"/>
      <c r="AZ2287" s="187"/>
    </row>
    <row r="2288" spans="50:52" ht="15.75" customHeight="1">
      <c r="AX2288" s="187"/>
      <c r="AY2288" s="187"/>
      <c r="AZ2288" s="187"/>
    </row>
    <row r="2289" spans="50:52" ht="15.75" customHeight="1">
      <c r="AX2289" s="187"/>
      <c r="AY2289" s="187"/>
      <c r="AZ2289" s="187"/>
    </row>
    <row r="2290" spans="50:52" ht="15.75" customHeight="1">
      <c r="AX2290" s="187"/>
      <c r="AY2290" s="187"/>
      <c r="AZ2290" s="187"/>
    </row>
    <row r="2291" spans="50:52" ht="15.75" customHeight="1">
      <c r="AX2291" s="187"/>
      <c r="AY2291" s="187"/>
      <c r="AZ2291" s="187"/>
    </row>
    <row r="2292" spans="50:52" ht="15.75" customHeight="1">
      <c r="AX2292" s="187"/>
      <c r="AY2292" s="187"/>
      <c r="AZ2292" s="187"/>
    </row>
    <row r="2293" spans="50:52" ht="15.75" customHeight="1">
      <c r="AX2293" s="187"/>
      <c r="AY2293" s="187"/>
      <c r="AZ2293" s="187"/>
    </row>
    <row r="2294" spans="50:52" ht="15.75" customHeight="1">
      <c r="AX2294" s="187"/>
      <c r="AY2294" s="187"/>
      <c r="AZ2294" s="187"/>
    </row>
    <row r="2295" spans="50:52" ht="15.75" customHeight="1">
      <c r="AX2295" s="187"/>
      <c r="AY2295" s="187"/>
      <c r="AZ2295" s="187"/>
    </row>
    <row r="2296" spans="50:52" ht="15.75" customHeight="1">
      <c r="AX2296" s="187"/>
      <c r="AY2296" s="187"/>
      <c r="AZ2296" s="187"/>
    </row>
    <row r="2297" spans="50:52" ht="15.75" customHeight="1">
      <c r="AX2297" s="187"/>
      <c r="AY2297" s="187"/>
      <c r="AZ2297" s="187"/>
    </row>
    <row r="2298" spans="50:52" ht="15.75" customHeight="1">
      <c r="AX2298" s="187"/>
      <c r="AY2298" s="187"/>
      <c r="AZ2298" s="187"/>
    </row>
    <row r="2299" spans="50:52" ht="15.75" customHeight="1">
      <c r="AX2299" s="187"/>
      <c r="AY2299" s="187"/>
      <c r="AZ2299" s="187"/>
    </row>
    <row r="2300" spans="50:52" ht="15.75" customHeight="1">
      <c r="AX2300" s="187"/>
      <c r="AY2300" s="187"/>
      <c r="AZ2300" s="187"/>
    </row>
    <row r="2301" spans="50:52" ht="15.75" customHeight="1">
      <c r="AX2301" s="187"/>
      <c r="AY2301" s="187"/>
      <c r="AZ2301" s="187"/>
    </row>
    <row r="2302" spans="50:52" ht="15.75" customHeight="1">
      <c r="AX2302" s="187"/>
      <c r="AY2302" s="187"/>
      <c r="AZ2302" s="187"/>
    </row>
    <row r="2303" spans="50:52" ht="15.75" customHeight="1">
      <c r="AX2303" s="187"/>
      <c r="AY2303" s="187"/>
      <c r="AZ2303" s="187"/>
    </row>
    <row r="2304" spans="50:52" ht="15.75" customHeight="1">
      <c r="AX2304" s="187"/>
      <c r="AY2304" s="187"/>
      <c r="AZ2304" s="187"/>
    </row>
    <row r="2305" spans="50:52" ht="15.75" customHeight="1">
      <c r="AX2305" s="187"/>
      <c r="AY2305" s="187"/>
      <c r="AZ2305" s="187"/>
    </row>
    <row r="2306" spans="50:52" ht="15.75" customHeight="1">
      <c r="AX2306" s="187"/>
      <c r="AY2306" s="187"/>
      <c r="AZ2306" s="187"/>
    </row>
    <row r="2307" spans="50:52" ht="15.75" customHeight="1">
      <c r="AX2307" s="187"/>
      <c r="AY2307" s="187"/>
      <c r="AZ2307" s="187"/>
    </row>
    <row r="2308" spans="50:52" ht="15.75" customHeight="1">
      <c r="AX2308" s="187"/>
      <c r="AY2308" s="187"/>
      <c r="AZ2308" s="187"/>
    </row>
    <row r="2309" spans="50:52" ht="15.75" customHeight="1">
      <c r="AX2309" s="187"/>
      <c r="AY2309" s="187"/>
      <c r="AZ2309" s="187"/>
    </row>
    <row r="2310" spans="50:52" ht="15.75" customHeight="1">
      <c r="AX2310" s="187"/>
      <c r="AY2310" s="187"/>
      <c r="AZ2310" s="187"/>
    </row>
    <row r="2311" spans="50:52" ht="15.75" customHeight="1">
      <c r="AX2311" s="187"/>
      <c r="AY2311" s="187"/>
      <c r="AZ2311" s="187"/>
    </row>
    <row r="2312" spans="50:52" ht="15.75" customHeight="1">
      <c r="AX2312" s="187"/>
      <c r="AY2312" s="187"/>
      <c r="AZ2312" s="187"/>
    </row>
    <row r="2313" spans="50:52" ht="15.75" customHeight="1">
      <c r="AX2313" s="187"/>
      <c r="AY2313" s="187"/>
      <c r="AZ2313" s="187"/>
    </row>
    <row r="2314" spans="50:52" ht="15.75" customHeight="1">
      <c r="AX2314" s="187"/>
      <c r="AY2314" s="187"/>
      <c r="AZ2314" s="187"/>
    </row>
    <row r="2315" spans="50:52" ht="15.75" customHeight="1">
      <c r="AX2315" s="187"/>
      <c r="AY2315" s="187"/>
      <c r="AZ2315" s="187"/>
    </row>
    <row r="2316" spans="50:52" ht="15.75" customHeight="1">
      <c r="AX2316" s="187"/>
      <c r="AY2316" s="187"/>
      <c r="AZ2316" s="187"/>
    </row>
    <row r="2317" spans="50:52" ht="15.75" customHeight="1">
      <c r="AX2317" s="187"/>
      <c r="AY2317" s="187"/>
      <c r="AZ2317" s="187"/>
    </row>
    <row r="2318" spans="50:52" ht="15.75" customHeight="1">
      <c r="AX2318" s="187"/>
      <c r="AY2318" s="187"/>
      <c r="AZ2318" s="187"/>
    </row>
    <row r="2319" spans="50:52" ht="15.75" customHeight="1">
      <c r="AX2319" s="187"/>
      <c r="AY2319" s="187"/>
      <c r="AZ2319" s="187"/>
    </row>
    <row r="2320" spans="50:52" ht="15.75" customHeight="1">
      <c r="AX2320" s="187"/>
      <c r="AY2320" s="187"/>
      <c r="AZ2320" s="187"/>
    </row>
    <row r="2321" spans="50:52" ht="15.75" customHeight="1">
      <c r="AX2321" s="187"/>
      <c r="AY2321" s="187"/>
      <c r="AZ2321" s="187"/>
    </row>
    <row r="2322" spans="50:52" ht="15.75" customHeight="1">
      <c r="AX2322" s="187"/>
      <c r="AY2322" s="187"/>
      <c r="AZ2322" s="187"/>
    </row>
    <row r="2323" spans="50:52" ht="15.75" customHeight="1">
      <c r="AX2323" s="187"/>
      <c r="AY2323" s="187"/>
      <c r="AZ2323" s="187"/>
    </row>
    <row r="2324" spans="50:52" ht="15.75" customHeight="1">
      <c r="AX2324" s="187"/>
      <c r="AY2324" s="187"/>
      <c r="AZ2324" s="187"/>
    </row>
    <row r="2325" spans="50:52" ht="15.75" customHeight="1">
      <c r="AX2325" s="187"/>
      <c r="AY2325" s="187"/>
      <c r="AZ2325" s="187"/>
    </row>
    <row r="2326" spans="50:52" ht="15.75" customHeight="1">
      <c r="AX2326" s="187"/>
      <c r="AY2326" s="187"/>
      <c r="AZ2326" s="187"/>
    </row>
    <row r="2327" spans="50:52" ht="15.75" customHeight="1">
      <c r="AX2327" s="187"/>
      <c r="AY2327" s="187"/>
      <c r="AZ2327" s="187"/>
    </row>
    <row r="2328" spans="50:52" ht="15.75" customHeight="1">
      <c r="AX2328" s="187"/>
      <c r="AY2328" s="187"/>
      <c r="AZ2328" s="187"/>
    </row>
    <row r="2329" spans="50:52" ht="15.75" customHeight="1">
      <c r="AX2329" s="187"/>
      <c r="AY2329" s="187"/>
      <c r="AZ2329" s="187"/>
    </row>
    <row r="2330" spans="50:52" ht="15.75" customHeight="1">
      <c r="AX2330" s="187"/>
      <c r="AY2330" s="187"/>
      <c r="AZ2330" s="187"/>
    </row>
    <row r="2331" spans="50:52" ht="15.75" customHeight="1">
      <c r="AX2331" s="187"/>
      <c r="AY2331" s="187"/>
      <c r="AZ2331" s="187"/>
    </row>
    <row r="2332" spans="50:52" ht="15.75" customHeight="1">
      <c r="AX2332" s="187"/>
      <c r="AY2332" s="187"/>
      <c r="AZ2332" s="187"/>
    </row>
    <row r="2333" spans="50:52" ht="15.75" customHeight="1">
      <c r="AX2333" s="187"/>
      <c r="AY2333" s="187"/>
      <c r="AZ2333" s="187"/>
    </row>
    <row r="2334" spans="50:52" ht="15.75" customHeight="1">
      <c r="AX2334" s="187"/>
      <c r="AY2334" s="187"/>
      <c r="AZ2334" s="187"/>
    </row>
    <row r="2335" spans="50:52" ht="15.75" customHeight="1">
      <c r="AX2335" s="187"/>
      <c r="AY2335" s="187"/>
      <c r="AZ2335" s="187"/>
    </row>
    <row r="2336" spans="50:52" ht="15.75" customHeight="1">
      <c r="AX2336" s="187"/>
      <c r="AY2336" s="187"/>
      <c r="AZ2336" s="187"/>
    </row>
    <row r="2337" spans="50:52" ht="15.75" customHeight="1">
      <c r="AX2337" s="187"/>
      <c r="AY2337" s="187"/>
      <c r="AZ2337" s="187"/>
    </row>
    <row r="2338" spans="50:52" ht="15.75" customHeight="1">
      <c r="AX2338" s="187"/>
      <c r="AY2338" s="187"/>
      <c r="AZ2338" s="187"/>
    </row>
    <row r="2339" spans="50:52" ht="15.75" customHeight="1">
      <c r="AX2339" s="187"/>
      <c r="AY2339" s="187"/>
      <c r="AZ2339" s="187"/>
    </row>
    <row r="2340" spans="50:52" ht="15.75" customHeight="1">
      <c r="AX2340" s="187"/>
      <c r="AY2340" s="187"/>
      <c r="AZ2340" s="187"/>
    </row>
    <row r="2341" spans="50:52" ht="15.75" customHeight="1">
      <c r="AX2341" s="187"/>
      <c r="AY2341" s="187"/>
      <c r="AZ2341" s="187"/>
    </row>
    <row r="2342" spans="50:52" ht="15.75" customHeight="1">
      <c r="AX2342" s="187"/>
      <c r="AY2342" s="187"/>
      <c r="AZ2342" s="187"/>
    </row>
    <row r="2343" spans="50:52" ht="15.75" customHeight="1">
      <c r="AX2343" s="187"/>
      <c r="AY2343" s="187"/>
      <c r="AZ2343" s="187"/>
    </row>
    <row r="2344" spans="50:52" ht="15.75" customHeight="1">
      <c r="AX2344" s="187"/>
      <c r="AY2344" s="187"/>
      <c r="AZ2344" s="187"/>
    </row>
    <row r="2345" spans="50:52" ht="15.75" customHeight="1">
      <c r="AX2345" s="187"/>
      <c r="AY2345" s="187"/>
      <c r="AZ2345" s="187"/>
    </row>
    <row r="2346" spans="50:52" ht="15.75" customHeight="1">
      <c r="AX2346" s="187"/>
      <c r="AY2346" s="187"/>
      <c r="AZ2346" s="187"/>
    </row>
    <row r="2347" spans="50:52" ht="15.75" customHeight="1">
      <c r="AX2347" s="187"/>
      <c r="AY2347" s="187"/>
      <c r="AZ2347" s="187"/>
    </row>
    <row r="2348" spans="50:52" ht="15.75" customHeight="1">
      <c r="AX2348" s="187"/>
      <c r="AY2348" s="187"/>
      <c r="AZ2348" s="187"/>
    </row>
    <row r="2349" spans="50:52" ht="15.75" customHeight="1">
      <c r="AX2349" s="187"/>
      <c r="AY2349" s="187"/>
      <c r="AZ2349" s="187"/>
    </row>
    <row r="2350" spans="50:52" ht="15.75" customHeight="1">
      <c r="AX2350" s="187"/>
      <c r="AY2350" s="187"/>
      <c r="AZ2350" s="187"/>
    </row>
    <row r="2351" spans="50:52" ht="15.75" customHeight="1">
      <c r="AX2351" s="187"/>
      <c r="AY2351" s="187"/>
      <c r="AZ2351" s="187"/>
    </row>
    <row r="2352" spans="50:52" ht="15.75" customHeight="1">
      <c r="AX2352" s="187"/>
      <c r="AY2352" s="187"/>
      <c r="AZ2352" s="187"/>
    </row>
    <row r="2353" spans="50:52" ht="15.75" customHeight="1">
      <c r="AX2353" s="187"/>
      <c r="AY2353" s="187"/>
      <c r="AZ2353" s="187"/>
    </row>
    <row r="2354" spans="50:52" ht="15.75" customHeight="1">
      <c r="AX2354" s="187"/>
      <c r="AY2354" s="187"/>
      <c r="AZ2354" s="187"/>
    </row>
    <row r="2355" spans="50:52" ht="15.75" customHeight="1">
      <c r="AX2355" s="187"/>
      <c r="AY2355" s="187"/>
      <c r="AZ2355" s="187"/>
    </row>
    <row r="2356" spans="50:52" ht="15.75" customHeight="1">
      <c r="AX2356" s="187"/>
      <c r="AY2356" s="187"/>
      <c r="AZ2356" s="187"/>
    </row>
    <row r="2357" spans="50:52" ht="15.75" customHeight="1">
      <c r="AX2357" s="187"/>
      <c r="AY2357" s="187"/>
      <c r="AZ2357" s="187"/>
    </row>
    <row r="2358" spans="50:52" ht="15.75" customHeight="1">
      <c r="AX2358" s="187"/>
      <c r="AY2358" s="187"/>
      <c r="AZ2358" s="187"/>
    </row>
    <row r="2359" spans="50:52" ht="15.75" customHeight="1">
      <c r="AX2359" s="187"/>
      <c r="AY2359" s="187"/>
      <c r="AZ2359" s="187"/>
    </row>
    <row r="2360" spans="50:52" ht="15.75" customHeight="1">
      <c r="AX2360" s="187"/>
      <c r="AY2360" s="187"/>
      <c r="AZ2360" s="187"/>
    </row>
    <row r="2361" spans="50:52" ht="15.75" customHeight="1">
      <c r="AX2361" s="187"/>
      <c r="AY2361" s="187"/>
      <c r="AZ2361" s="187"/>
    </row>
    <row r="2362" spans="50:52" ht="15.75" customHeight="1">
      <c r="AX2362" s="187"/>
      <c r="AY2362" s="187"/>
      <c r="AZ2362" s="187"/>
    </row>
    <row r="2363" spans="50:52" ht="15.75" customHeight="1">
      <c r="AX2363" s="187"/>
      <c r="AY2363" s="187"/>
      <c r="AZ2363" s="187"/>
    </row>
    <row r="2364" spans="50:52" ht="15.75" customHeight="1">
      <c r="AX2364" s="187"/>
      <c r="AY2364" s="187"/>
      <c r="AZ2364" s="187"/>
    </row>
    <row r="2365" spans="50:52" ht="15.75" customHeight="1">
      <c r="AX2365" s="187"/>
      <c r="AY2365" s="187"/>
      <c r="AZ2365" s="187"/>
    </row>
    <row r="2366" spans="50:52" ht="15.75" customHeight="1">
      <c r="AX2366" s="187"/>
      <c r="AY2366" s="187"/>
      <c r="AZ2366" s="187"/>
    </row>
    <row r="2367" spans="50:52" ht="15.75" customHeight="1">
      <c r="AX2367" s="187"/>
      <c r="AY2367" s="187"/>
      <c r="AZ2367" s="187"/>
    </row>
    <row r="2368" spans="50:52" ht="15.75" customHeight="1">
      <c r="AX2368" s="187"/>
      <c r="AY2368" s="187"/>
      <c r="AZ2368" s="187"/>
    </row>
    <row r="2369" spans="50:52" ht="15.75" customHeight="1">
      <c r="AX2369" s="187"/>
      <c r="AY2369" s="187"/>
      <c r="AZ2369" s="187"/>
    </row>
    <row r="2370" spans="50:52" ht="15.75" customHeight="1">
      <c r="AX2370" s="187"/>
      <c r="AY2370" s="187"/>
      <c r="AZ2370" s="187"/>
    </row>
    <row r="2371" spans="50:52" ht="15.75" customHeight="1">
      <c r="AX2371" s="187"/>
      <c r="AY2371" s="187"/>
      <c r="AZ2371" s="187"/>
    </row>
    <row r="2372" spans="50:52" ht="15.75" customHeight="1">
      <c r="AX2372" s="187"/>
      <c r="AY2372" s="187"/>
      <c r="AZ2372" s="187"/>
    </row>
    <row r="2373" spans="50:52" ht="15.75" customHeight="1">
      <c r="AX2373" s="187"/>
      <c r="AY2373" s="187"/>
      <c r="AZ2373" s="187"/>
    </row>
    <row r="2374" spans="50:52" ht="15.75" customHeight="1">
      <c r="AX2374" s="187"/>
      <c r="AY2374" s="187"/>
      <c r="AZ2374" s="187"/>
    </row>
    <row r="2375" spans="50:52" ht="15.75" customHeight="1">
      <c r="AX2375" s="187"/>
      <c r="AY2375" s="187"/>
      <c r="AZ2375" s="187"/>
    </row>
    <row r="2376" spans="50:52" ht="15.75" customHeight="1">
      <c r="AX2376" s="187"/>
      <c r="AY2376" s="187"/>
      <c r="AZ2376" s="187"/>
    </row>
    <row r="2377" spans="50:52" ht="15.75" customHeight="1">
      <c r="AX2377" s="187"/>
      <c r="AY2377" s="187"/>
      <c r="AZ2377" s="187"/>
    </row>
    <row r="2378" spans="50:52" ht="15.75" customHeight="1">
      <c r="AX2378" s="187"/>
      <c r="AY2378" s="187"/>
      <c r="AZ2378" s="187"/>
    </row>
    <row r="2379" spans="50:52" ht="15.75" customHeight="1">
      <c r="AX2379" s="187"/>
      <c r="AY2379" s="187"/>
      <c r="AZ2379" s="187"/>
    </row>
    <row r="2380" spans="50:52" ht="15.75" customHeight="1">
      <c r="AX2380" s="187"/>
      <c r="AY2380" s="187"/>
      <c r="AZ2380" s="187"/>
    </row>
    <row r="2381" spans="50:52" ht="15.75" customHeight="1">
      <c r="AX2381" s="187"/>
      <c r="AY2381" s="187"/>
      <c r="AZ2381" s="187"/>
    </row>
    <row r="2382" spans="50:52" ht="15.75" customHeight="1">
      <c r="AX2382" s="187"/>
      <c r="AY2382" s="187"/>
      <c r="AZ2382" s="187"/>
    </row>
    <row r="2383" spans="50:52" ht="15.75" customHeight="1">
      <c r="AX2383" s="187"/>
      <c r="AY2383" s="187"/>
      <c r="AZ2383" s="187"/>
    </row>
    <row r="2384" spans="50:52" ht="15.75" customHeight="1">
      <c r="AX2384" s="187"/>
      <c r="AY2384" s="187"/>
      <c r="AZ2384" s="187"/>
    </row>
    <row r="2385" spans="50:52" ht="15.75" customHeight="1">
      <c r="AX2385" s="187"/>
      <c r="AY2385" s="187"/>
      <c r="AZ2385" s="187"/>
    </row>
    <row r="2386" spans="50:52" ht="15.75" customHeight="1">
      <c r="AX2386" s="187"/>
      <c r="AY2386" s="187"/>
      <c r="AZ2386" s="187"/>
    </row>
    <row r="2387" spans="50:52" ht="15.75" customHeight="1">
      <c r="AX2387" s="187"/>
      <c r="AY2387" s="187"/>
      <c r="AZ2387" s="187"/>
    </row>
    <row r="2388" spans="50:52" ht="15.75" customHeight="1">
      <c r="AX2388" s="187"/>
      <c r="AY2388" s="187"/>
      <c r="AZ2388" s="187"/>
    </row>
    <row r="2389" spans="50:52" ht="15.75" customHeight="1">
      <c r="AX2389" s="187"/>
      <c r="AY2389" s="187"/>
      <c r="AZ2389" s="187"/>
    </row>
    <row r="2390" spans="50:52" ht="15.75" customHeight="1">
      <c r="AX2390" s="187"/>
      <c r="AY2390" s="187"/>
      <c r="AZ2390" s="187"/>
    </row>
    <row r="2391" spans="50:52" ht="15.75" customHeight="1">
      <c r="AX2391" s="187"/>
      <c r="AY2391" s="187"/>
      <c r="AZ2391" s="187"/>
    </row>
    <row r="2392" spans="50:52" ht="15.75" customHeight="1">
      <c r="AX2392" s="187"/>
      <c r="AY2392" s="187"/>
      <c r="AZ2392" s="187"/>
    </row>
    <row r="2393" spans="50:52" ht="15.75" customHeight="1">
      <c r="AX2393" s="187"/>
      <c r="AY2393" s="187"/>
      <c r="AZ2393" s="187"/>
    </row>
    <row r="2394" spans="50:52" ht="15.75" customHeight="1">
      <c r="AX2394" s="187"/>
      <c r="AY2394" s="187"/>
      <c r="AZ2394" s="187"/>
    </row>
    <row r="2395" spans="50:52" ht="15.75" customHeight="1">
      <c r="AX2395" s="187"/>
      <c r="AY2395" s="187"/>
      <c r="AZ2395" s="187"/>
    </row>
    <row r="2396" spans="50:52" ht="15.75" customHeight="1">
      <c r="AX2396" s="187"/>
      <c r="AY2396" s="187"/>
      <c r="AZ2396" s="187"/>
    </row>
    <row r="2397" spans="50:52" ht="15.75" customHeight="1">
      <c r="AX2397" s="187"/>
      <c r="AY2397" s="187"/>
      <c r="AZ2397" s="187"/>
    </row>
    <row r="2398" spans="50:52" ht="15.75" customHeight="1">
      <c r="AX2398" s="187"/>
      <c r="AY2398" s="187"/>
      <c r="AZ2398" s="187"/>
    </row>
    <row r="2399" spans="50:52" ht="15.75" customHeight="1">
      <c r="AX2399" s="187"/>
      <c r="AY2399" s="187"/>
      <c r="AZ2399" s="187"/>
    </row>
    <row r="2400" spans="50:52" ht="15.75" customHeight="1">
      <c r="AX2400" s="187"/>
      <c r="AY2400" s="187"/>
      <c r="AZ2400" s="187"/>
    </row>
    <row r="2401" spans="50:52" ht="15.75" customHeight="1">
      <c r="AX2401" s="187"/>
      <c r="AY2401" s="187"/>
      <c r="AZ2401" s="187"/>
    </row>
    <row r="2402" spans="50:52" ht="15.75" customHeight="1">
      <c r="AX2402" s="187"/>
      <c r="AY2402" s="187"/>
      <c r="AZ2402" s="187"/>
    </row>
    <row r="2403" spans="50:52" ht="15.75" customHeight="1">
      <c r="AX2403" s="187"/>
      <c r="AY2403" s="187"/>
      <c r="AZ2403" s="187"/>
    </row>
    <row r="2404" spans="50:52" ht="15.75" customHeight="1">
      <c r="AX2404" s="187"/>
      <c r="AY2404" s="187"/>
      <c r="AZ2404" s="187"/>
    </row>
    <row r="2405" spans="50:52" ht="15.75" customHeight="1">
      <c r="AX2405" s="187"/>
      <c r="AY2405" s="187"/>
      <c r="AZ2405" s="187"/>
    </row>
    <row r="2406" spans="50:52" ht="15.75" customHeight="1">
      <c r="AX2406" s="187"/>
      <c r="AY2406" s="187"/>
      <c r="AZ2406" s="187"/>
    </row>
    <row r="2407" spans="50:52" ht="15.75" customHeight="1">
      <c r="AX2407" s="187"/>
      <c r="AY2407" s="187"/>
      <c r="AZ2407" s="187"/>
    </row>
    <row r="2408" spans="50:52" ht="15.75" customHeight="1">
      <c r="AX2408" s="187"/>
      <c r="AY2408" s="187"/>
      <c r="AZ2408" s="187"/>
    </row>
    <row r="2409" spans="50:52" ht="15.75" customHeight="1">
      <c r="AX2409" s="187"/>
      <c r="AY2409" s="187"/>
      <c r="AZ2409" s="187"/>
    </row>
    <row r="2410" spans="50:52" ht="15.75" customHeight="1">
      <c r="AX2410" s="187"/>
      <c r="AY2410" s="187"/>
      <c r="AZ2410" s="187"/>
    </row>
    <row r="2411" spans="50:52" ht="15.75" customHeight="1">
      <c r="AX2411" s="187"/>
      <c r="AY2411" s="187"/>
      <c r="AZ2411" s="187"/>
    </row>
    <row r="2412" spans="50:52" ht="15.75" customHeight="1">
      <c r="AX2412" s="187"/>
      <c r="AY2412" s="187"/>
      <c r="AZ2412" s="187"/>
    </row>
    <row r="2413" spans="50:52" ht="15.75" customHeight="1">
      <c r="AX2413" s="187"/>
      <c r="AY2413" s="187"/>
      <c r="AZ2413" s="187"/>
    </row>
    <row r="2414" spans="50:52" ht="15.75" customHeight="1">
      <c r="AX2414" s="187"/>
      <c r="AY2414" s="187"/>
      <c r="AZ2414" s="187"/>
    </row>
    <row r="2415" spans="50:52" ht="15.75" customHeight="1">
      <c r="AX2415" s="187"/>
      <c r="AY2415" s="187"/>
      <c r="AZ2415" s="187"/>
    </row>
    <row r="2416" spans="50:52" ht="15.75" customHeight="1">
      <c r="AX2416" s="187"/>
      <c r="AY2416" s="187"/>
      <c r="AZ2416" s="187"/>
    </row>
    <row r="2417" spans="50:52" ht="15.75" customHeight="1">
      <c r="AX2417" s="187"/>
      <c r="AY2417" s="187"/>
      <c r="AZ2417" s="187"/>
    </row>
    <row r="2418" spans="50:52" ht="15.75" customHeight="1">
      <c r="AX2418" s="187"/>
      <c r="AY2418" s="187"/>
      <c r="AZ2418" s="187"/>
    </row>
    <row r="2419" spans="50:52" ht="15.75" customHeight="1">
      <c r="AX2419" s="187"/>
      <c r="AY2419" s="187"/>
      <c r="AZ2419" s="187"/>
    </row>
    <row r="2420" spans="50:52" ht="15.75" customHeight="1">
      <c r="AX2420" s="187"/>
      <c r="AY2420" s="187"/>
      <c r="AZ2420" s="187"/>
    </row>
    <row r="2421" spans="50:52" ht="15.75" customHeight="1">
      <c r="AX2421" s="187"/>
      <c r="AY2421" s="187"/>
      <c r="AZ2421" s="187"/>
    </row>
    <row r="2422" spans="50:52" ht="15.75" customHeight="1">
      <c r="AX2422" s="187"/>
      <c r="AY2422" s="187"/>
      <c r="AZ2422" s="187"/>
    </row>
    <row r="2423" spans="50:52" ht="15.75" customHeight="1">
      <c r="AX2423" s="187"/>
      <c r="AY2423" s="187"/>
      <c r="AZ2423" s="187"/>
    </row>
    <row r="2424" spans="50:52" ht="15.75" customHeight="1">
      <c r="AX2424" s="187"/>
      <c r="AY2424" s="187"/>
      <c r="AZ2424" s="187"/>
    </row>
    <row r="2425" spans="50:52" ht="15.75" customHeight="1">
      <c r="AX2425" s="187"/>
      <c r="AY2425" s="187"/>
      <c r="AZ2425" s="187"/>
    </row>
    <row r="2426" spans="50:52" ht="15.75" customHeight="1">
      <c r="AX2426" s="187"/>
      <c r="AY2426" s="187"/>
      <c r="AZ2426" s="187"/>
    </row>
    <row r="2427" spans="50:52" ht="15.75" customHeight="1">
      <c r="AX2427" s="187"/>
      <c r="AY2427" s="187"/>
      <c r="AZ2427" s="187"/>
    </row>
    <row r="2428" spans="50:52" ht="15.75" customHeight="1">
      <c r="AX2428" s="187"/>
      <c r="AY2428" s="187"/>
      <c r="AZ2428" s="187"/>
    </row>
    <row r="2429" spans="50:52" ht="15.75" customHeight="1">
      <c r="AX2429" s="187"/>
      <c r="AY2429" s="187"/>
      <c r="AZ2429" s="187"/>
    </row>
    <row r="2430" spans="50:52" ht="15.75" customHeight="1">
      <c r="AX2430" s="187"/>
      <c r="AY2430" s="187"/>
      <c r="AZ2430" s="187"/>
    </row>
    <row r="2431" spans="50:52" ht="15.75" customHeight="1">
      <c r="AX2431" s="187"/>
      <c r="AY2431" s="187"/>
      <c r="AZ2431" s="187"/>
    </row>
    <row r="2432" spans="50:52" ht="15.75" customHeight="1">
      <c r="AX2432" s="187"/>
      <c r="AY2432" s="187"/>
      <c r="AZ2432" s="187"/>
    </row>
    <row r="2433" spans="50:52" ht="15.75" customHeight="1">
      <c r="AX2433" s="187"/>
      <c r="AY2433" s="187"/>
      <c r="AZ2433" s="187"/>
    </row>
    <row r="2434" spans="50:52" ht="15.75" customHeight="1">
      <c r="AX2434" s="187"/>
      <c r="AY2434" s="187"/>
      <c r="AZ2434" s="187"/>
    </row>
    <row r="2435" spans="50:52" ht="15.75" customHeight="1">
      <c r="AX2435" s="187"/>
      <c r="AY2435" s="187"/>
      <c r="AZ2435" s="187"/>
    </row>
    <row r="2436" spans="50:52" ht="15.75" customHeight="1">
      <c r="AX2436" s="187"/>
      <c r="AY2436" s="187"/>
      <c r="AZ2436" s="187"/>
    </row>
    <row r="2437" spans="50:52" ht="15.75" customHeight="1">
      <c r="AX2437" s="187"/>
      <c r="AY2437" s="187"/>
      <c r="AZ2437" s="187"/>
    </row>
    <row r="2438" spans="50:52" ht="15.75" customHeight="1">
      <c r="AX2438" s="187"/>
      <c r="AY2438" s="187"/>
      <c r="AZ2438" s="187"/>
    </row>
    <row r="2439" spans="50:52" ht="15.75" customHeight="1">
      <c r="AX2439" s="187"/>
      <c r="AY2439" s="187"/>
      <c r="AZ2439" s="187"/>
    </row>
    <row r="2440" spans="50:52" ht="15.75" customHeight="1">
      <c r="AX2440" s="187"/>
      <c r="AY2440" s="187"/>
      <c r="AZ2440" s="187"/>
    </row>
    <row r="2441" spans="50:52" ht="15.75" customHeight="1">
      <c r="AX2441" s="187"/>
      <c r="AY2441" s="187"/>
      <c r="AZ2441" s="187"/>
    </row>
    <row r="2442" spans="50:52" ht="15.75" customHeight="1">
      <c r="AX2442" s="187"/>
      <c r="AY2442" s="187"/>
      <c r="AZ2442" s="187"/>
    </row>
    <row r="2443" spans="50:52" ht="15.75" customHeight="1">
      <c r="AX2443" s="187"/>
      <c r="AY2443" s="187"/>
      <c r="AZ2443" s="187"/>
    </row>
    <row r="2444" spans="50:52" ht="15.75" customHeight="1">
      <c r="AX2444" s="187"/>
      <c r="AY2444" s="187"/>
      <c r="AZ2444" s="187"/>
    </row>
    <row r="2445" spans="50:52" ht="15.75" customHeight="1">
      <c r="AX2445" s="187"/>
      <c r="AY2445" s="187"/>
      <c r="AZ2445" s="187"/>
    </row>
    <row r="2446" spans="50:52" ht="15.75" customHeight="1">
      <c r="AX2446" s="187"/>
      <c r="AY2446" s="187"/>
      <c r="AZ2446" s="187"/>
    </row>
    <row r="2447" spans="50:52" ht="15.75" customHeight="1">
      <c r="AX2447" s="187"/>
      <c r="AY2447" s="187"/>
      <c r="AZ2447" s="187"/>
    </row>
    <row r="2448" spans="50:52" ht="15.75" customHeight="1">
      <c r="AX2448" s="187"/>
      <c r="AY2448" s="187"/>
      <c r="AZ2448" s="187"/>
    </row>
    <row r="2449" spans="50:52" ht="15.75" customHeight="1">
      <c r="AX2449" s="187"/>
      <c r="AY2449" s="187"/>
      <c r="AZ2449" s="187"/>
    </row>
    <row r="2450" spans="50:52" ht="15.75" customHeight="1">
      <c r="AX2450" s="187"/>
      <c r="AY2450" s="187"/>
      <c r="AZ2450" s="187"/>
    </row>
    <row r="2451" spans="50:52" ht="15.75" customHeight="1">
      <c r="AX2451" s="187"/>
      <c r="AY2451" s="187"/>
      <c r="AZ2451" s="187"/>
    </row>
    <row r="2452" spans="50:52" ht="15.75" customHeight="1">
      <c r="AX2452" s="187"/>
      <c r="AY2452" s="187"/>
      <c r="AZ2452" s="187"/>
    </row>
    <row r="2453" spans="50:52" ht="15.75" customHeight="1">
      <c r="AX2453" s="187"/>
      <c r="AY2453" s="187"/>
      <c r="AZ2453" s="187"/>
    </row>
    <row r="2454" spans="50:52" ht="15.75" customHeight="1">
      <c r="AX2454" s="187"/>
      <c r="AY2454" s="187"/>
      <c r="AZ2454" s="187"/>
    </row>
    <row r="2455" spans="50:52" ht="15.75" customHeight="1">
      <c r="AX2455" s="187"/>
      <c r="AY2455" s="187"/>
      <c r="AZ2455" s="187"/>
    </row>
    <row r="2456" spans="50:52" ht="15.75" customHeight="1">
      <c r="AX2456" s="187"/>
      <c r="AY2456" s="187"/>
      <c r="AZ2456" s="187"/>
    </row>
    <row r="2457" spans="50:52" ht="15.75" customHeight="1">
      <c r="AX2457" s="187"/>
      <c r="AY2457" s="187"/>
      <c r="AZ2457" s="187"/>
    </row>
    <row r="2458" spans="50:52" ht="15.75" customHeight="1">
      <c r="AX2458" s="187"/>
      <c r="AY2458" s="187"/>
      <c r="AZ2458" s="187"/>
    </row>
    <row r="2459" spans="50:52" ht="15.75" customHeight="1">
      <c r="AX2459" s="187"/>
      <c r="AY2459" s="187"/>
      <c r="AZ2459" s="187"/>
    </row>
    <row r="2460" spans="50:52" ht="15.75" customHeight="1">
      <c r="AX2460" s="187"/>
      <c r="AY2460" s="187"/>
      <c r="AZ2460" s="187"/>
    </row>
    <row r="2461" spans="50:52" ht="15.75" customHeight="1">
      <c r="AX2461" s="187"/>
      <c r="AY2461" s="187"/>
      <c r="AZ2461" s="187"/>
    </row>
    <row r="2462" spans="50:52" ht="15.75" customHeight="1">
      <c r="AX2462" s="187"/>
      <c r="AY2462" s="187"/>
      <c r="AZ2462" s="187"/>
    </row>
    <row r="2463" spans="50:52" ht="15.75" customHeight="1">
      <c r="AX2463" s="187"/>
      <c r="AY2463" s="187"/>
      <c r="AZ2463" s="187"/>
    </row>
    <row r="2464" spans="50:52" ht="15.75" customHeight="1">
      <c r="AX2464" s="187"/>
      <c r="AY2464" s="187"/>
      <c r="AZ2464" s="187"/>
    </row>
    <row r="2465" spans="50:52" ht="15.75" customHeight="1">
      <c r="AX2465" s="187"/>
      <c r="AY2465" s="187"/>
      <c r="AZ2465" s="187"/>
    </row>
    <row r="2466" spans="50:52" ht="15.75" customHeight="1">
      <c r="AX2466" s="187"/>
      <c r="AY2466" s="187"/>
      <c r="AZ2466" s="187"/>
    </row>
    <row r="2467" spans="50:52" ht="15.75" customHeight="1">
      <c r="AX2467" s="187"/>
      <c r="AY2467" s="187"/>
      <c r="AZ2467" s="187"/>
    </row>
    <row r="2468" spans="50:52" ht="15.75" customHeight="1">
      <c r="AX2468" s="187"/>
      <c r="AY2468" s="187"/>
      <c r="AZ2468" s="187"/>
    </row>
    <row r="2469" spans="50:52" ht="15.75" customHeight="1">
      <c r="AX2469" s="187"/>
      <c r="AY2469" s="187"/>
      <c r="AZ2469" s="187"/>
    </row>
    <row r="2470" spans="50:52" ht="15.75" customHeight="1">
      <c r="AX2470" s="187"/>
      <c r="AY2470" s="187"/>
      <c r="AZ2470" s="187"/>
    </row>
    <row r="2471" spans="50:52" ht="15.75" customHeight="1">
      <c r="AX2471" s="187"/>
      <c r="AY2471" s="187"/>
      <c r="AZ2471" s="187"/>
    </row>
    <row r="2472" spans="50:52" ht="15.75" customHeight="1">
      <c r="AX2472" s="187"/>
      <c r="AY2472" s="187"/>
      <c r="AZ2472" s="187"/>
    </row>
    <row r="2473" spans="50:52" ht="15.75" customHeight="1">
      <c r="AX2473" s="187"/>
      <c r="AY2473" s="187"/>
      <c r="AZ2473" s="187"/>
    </row>
    <row r="2474" spans="50:52" ht="15.75" customHeight="1">
      <c r="AX2474" s="187"/>
      <c r="AY2474" s="187"/>
      <c r="AZ2474" s="187"/>
    </row>
    <row r="2475" spans="50:52" ht="15.75" customHeight="1">
      <c r="AX2475" s="187"/>
      <c r="AY2475" s="187"/>
      <c r="AZ2475" s="187"/>
    </row>
    <row r="2476" spans="50:52" ht="15.75" customHeight="1">
      <c r="AX2476" s="187"/>
      <c r="AY2476" s="187"/>
      <c r="AZ2476" s="187"/>
    </row>
    <row r="2477" spans="50:52" ht="15.75" customHeight="1">
      <c r="AX2477" s="187"/>
      <c r="AY2477" s="187"/>
      <c r="AZ2477" s="187"/>
    </row>
    <row r="2478" spans="50:52" ht="15.75" customHeight="1">
      <c r="AX2478" s="187"/>
      <c r="AY2478" s="187"/>
      <c r="AZ2478" s="187"/>
    </row>
    <row r="2479" spans="50:52" ht="15.75" customHeight="1">
      <c r="AX2479" s="187"/>
      <c r="AY2479" s="187"/>
      <c r="AZ2479" s="187"/>
    </row>
    <row r="2480" spans="50:52" ht="15.75" customHeight="1">
      <c r="AX2480" s="187"/>
      <c r="AY2480" s="187"/>
      <c r="AZ2480" s="187"/>
    </row>
    <row r="2481" spans="50:52" ht="15.75" customHeight="1">
      <c r="AX2481" s="187"/>
      <c r="AY2481" s="187"/>
      <c r="AZ2481" s="187"/>
    </row>
    <row r="2482" spans="50:52" ht="15.75" customHeight="1">
      <c r="AX2482" s="187"/>
      <c r="AY2482" s="187"/>
      <c r="AZ2482" s="187"/>
    </row>
    <row r="2483" spans="50:52" ht="15.75" customHeight="1">
      <c r="AX2483" s="187"/>
      <c r="AY2483" s="187"/>
      <c r="AZ2483" s="187"/>
    </row>
    <row r="2484" spans="50:52" ht="15.75" customHeight="1">
      <c r="AX2484" s="187"/>
      <c r="AY2484" s="187"/>
      <c r="AZ2484" s="187"/>
    </row>
    <row r="2485" spans="50:52" ht="15.75" customHeight="1">
      <c r="AX2485" s="187"/>
      <c r="AY2485" s="187"/>
      <c r="AZ2485" s="187"/>
    </row>
    <row r="2486" spans="50:52" ht="15.75" customHeight="1">
      <c r="AX2486" s="187"/>
      <c r="AY2486" s="187"/>
      <c r="AZ2486" s="187"/>
    </row>
    <row r="2487" spans="50:52" ht="15.75" customHeight="1">
      <c r="AX2487" s="187"/>
      <c r="AY2487" s="187"/>
      <c r="AZ2487" s="187"/>
    </row>
    <row r="2488" spans="50:52" ht="15.75" customHeight="1">
      <c r="AX2488" s="187"/>
      <c r="AY2488" s="187"/>
      <c r="AZ2488" s="187"/>
    </row>
    <row r="2489" spans="50:52" ht="15.75" customHeight="1">
      <c r="AX2489" s="187"/>
      <c r="AY2489" s="187"/>
      <c r="AZ2489" s="187"/>
    </row>
    <row r="2490" spans="50:52" ht="15.75" customHeight="1">
      <c r="AX2490" s="187"/>
      <c r="AY2490" s="187"/>
      <c r="AZ2490" s="187"/>
    </row>
    <row r="2491" spans="50:52" ht="15.75" customHeight="1">
      <c r="AX2491" s="187"/>
      <c r="AY2491" s="187"/>
      <c r="AZ2491" s="187"/>
    </row>
    <row r="2492" spans="50:52" ht="15.75" customHeight="1">
      <c r="AX2492" s="187"/>
      <c r="AY2492" s="187"/>
      <c r="AZ2492" s="187"/>
    </row>
    <row r="2493" spans="50:52" ht="15.75" customHeight="1">
      <c r="AX2493" s="187"/>
      <c r="AY2493" s="187"/>
      <c r="AZ2493" s="187"/>
    </row>
    <row r="2494" spans="50:52" ht="15.75" customHeight="1">
      <c r="AX2494" s="187"/>
      <c r="AY2494" s="187"/>
      <c r="AZ2494" s="187"/>
    </row>
    <row r="2495" spans="50:52" ht="15.75" customHeight="1">
      <c r="AX2495" s="187"/>
      <c r="AY2495" s="187"/>
      <c r="AZ2495" s="187"/>
    </row>
    <row r="2496" spans="50:52" ht="15.75" customHeight="1">
      <c r="AX2496" s="187"/>
      <c r="AY2496" s="187"/>
      <c r="AZ2496" s="187"/>
    </row>
    <row r="2497" spans="50:52" ht="15.75" customHeight="1">
      <c r="AX2497" s="187"/>
      <c r="AY2497" s="187"/>
      <c r="AZ2497" s="187"/>
    </row>
    <row r="2498" spans="50:52" ht="15.75" customHeight="1">
      <c r="AX2498" s="187"/>
      <c r="AY2498" s="187"/>
      <c r="AZ2498" s="187"/>
    </row>
    <row r="2499" spans="50:52" ht="15.75" customHeight="1">
      <c r="AX2499" s="187"/>
      <c r="AY2499" s="187"/>
      <c r="AZ2499" s="187"/>
    </row>
    <row r="2500" spans="50:52" ht="15.75" customHeight="1">
      <c r="AX2500" s="187"/>
      <c r="AY2500" s="187"/>
      <c r="AZ2500" s="187"/>
    </row>
    <row r="2501" spans="50:52" ht="15.75" customHeight="1">
      <c r="AX2501" s="187"/>
      <c r="AY2501" s="187"/>
      <c r="AZ2501" s="187"/>
    </row>
    <row r="2502" spans="50:52" ht="15.75" customHeight="1">
      <c r="AX2502" s="187"/>
      <c r="AY2502" s="187"/>
      <c r="AZ2502" s="187"/>
    </row>
    <row r="2503" spans="50:52" ht="15.75" customHeight="1">
      <c r="AX2503" s="187"/>
      <c r="AY2503" s="187"/>
      <c r="AZ2503" s="187"/>
    </row>
    <row r="2504" spans="50:52" ht="15.75" customHeight="1">
      <c r="AX2504" s="187"/>
      <c r="AY2504" s="187"/>
      <c r="AZ2504" s="187"/>
    </row>
    <row r="2505" spans="50:52" ht="15.75" customHeight="1">
      <c r="AX2505" s="187"/>
      <c r="AY2505" s="187"/>
      <c r="AZ2505" s="187"/>
    </row>
    <row r="2506" spans="50:52" ht="15.75" customHeight="1">
      <c r="AX2506" s="187"/>
      <c r="AY2506" s="187"/>
      <c r="AZ2506" s="187"/>
    </row>
    <row r="2507" spans="50:52" ht="15.75" customHeight="1">
      <c r="AX2507" s="187"/>
      <c r="AY2507" s="187"/>
      <c r="AZ2507" s="187"/>
    </row>
    <row r="2508" spans="50:52" ht="15.75" customHeight="1">
      <c r="AX2508" s="187"/>
      <c r="AY2508" s="187"/>
      <c r="AZ2508" s="187"/>
    </row>
    <row r="2509" spans="50:52" ht="15.75" customHeight="1">
      <c r="AX2509" s="187"/>
      <c r="AY2509" s="187"/>
      <c r="AZ2509" s="187"/>
    </row>
    <row r="2510" spans="50:52" ht="15.75" customHeight="1">
      <c r="AX2510" s="187"/>
      <c r="AY2510" s="187"/>
      <c r="AZ2510" s="187"/>
    </row>
    <row r="2511" spans="50:52" ht="15.75" customHeight="1">
      <c r="AX2511" s="187"/>
      <c r="AY2511" s="187"/>
      <c r="AZ2511" s="187"/>
    </row>
    <row r="2512" spans="50:52" ht="15.75" customHeight="1">
      <c r="AX2512" s="187"/>
      <c r="AY2512" s="187"/>
      <c r="AZ2512" s="187"/>
    </row>
    <row r="2513" spans="50:52" ht="15.75" customHeight="1">
      <c r="AX2513" s="187"/>
      <c r="AY2513" s="187"/>
      <c r="AZ2513" s="187"/>
    </row>
    <row r="2514" spans="50:52" ht="15.75" customHeight="1">
      <c r="AX2514" s="187"/>
      <c r="AY2514" s="187"/>
      <c r="AZ2514" s="187"/>
    </row>
    <row r="2515" spans="50:52" ht="15.75" customHeight="1">
      <c r="AX2515" s="187"/>
      <c r="AY2515" s="187"/>
      <c r="AZ2515" s="187"/>
    </row>
    <row r="2516" spans="50:52" ht="15.75" customHeight="1">
      <c r="AX2516" s="187"/>
      <c r="AY2516" s="187"/>
      <c r="AZ2516" s="187"/>
    </row>
    <row r="2517" spans="50:52" ht="15.75" customHeight="1">
      <c r="AX2517" s="187"/>
      <c r="AY2517" s="187"/>
      <c r="AZ2517" s="187"/>
    </row>
    <row r="2518" spans="50:52" ht="15.75" customHeight="1">
      <c r="AX2518" s="187"/>
      <c r="AY2518" s="187"/>
      <c r="AZ2518" s="187"/>
    </row>
    <row r="2519" spans="50:52" ht="15.75" customHeight="1">
      <c r="AX2519" s="187"/>
      <c r="AY2519" s="187"/>
      <c r="AZ2519" s="187"/>
    </row>
    <row r="2520" spans="50:52" ht="15.75" customHeight="1">
      <c r="AX2520" s="187"/>
      <c r="AY2520" s="187"/>
      <c r="AZ2520" s="187"/>
    </row>
    <row r="2521" spans="50:52" ht="15.75" customHeight="1">
      <c r="AX2521" s="187"/>
      <c r="AY2521" s="187"/>
      <c r="AZ2521" s="187"/>
    </row>
    <row r="2522" spans="50:52" ht="15.75" customHeight="1">
      <c r="AX2522" s="187"/>
      <c r="AY2522" s="187"/>
      <c r="AZ2522" s="187"/>
    </row>
    <row r="2523" spans="50:52" ht="15.75" customHeight="1">
      <c r="AX2523" s="187"/>
      <c r="AY2523" s="187"/>
      <c r="AZ2523" s="187"/>
    </row>
    <row r="2524" spans="50:52" ht="15.75" customHeight="1">
      <c r="AX2524" s="187"/>
      <c r="AY2524" s="187"/>
      <c r="AZ2524" s="187"/>
    </row>
    <row r="2525" spans="50:52" ht="15.75" customHeight="1">
      <c r="AX2525" s="187"/>
      <c r="AY2525" s="187"/>
      <c r="AZ2525" s="187"/>
    </row>
    <row r="2526" spans="50:52" ht="15.75" customHeight="1">
      <c r="AX2526" s="187"/>
      <c r="AY2526" s="187"/>
      <c r="AZ2526" s="187"/>
    </row>
    <row r="2527" spans="50:52" ht="15.75" customHeight="1">
      <c r="AX2527" s="187"/>
      <c r="AY2527" s="187"/>
      <c r="AZ2527" s="187"/>
    </row>
    <row r="2528" spans="50:52" ht="15.75" customHeight="1">
      <c r="AX2528" s="187"/>
      <c r="AY2528" s="187"/>
      <c r="AZ2528" s="187"/>
    </row>
    <row r="2529" spans="50:52" ht="15.75" customHeight="1">
      <c r="AX2529" s="187"/>
      <c r="AY2529" s="187"/>
      <c r="AZ2529" s="187"/>
    </row>
    <row r="2530" spans="50:52" ht="15.75" customHeight="1">
      <c r="AX2530" s="187"/>
      <c r="AY2530" s="187"/>
      <c r="AZ2530" s="187"/>
    </row>
    <row r="2531" spans="50:52" ht="15.75" customHeight="1">
      <c r="AX2531" s="187"/>
      <c r="AY2531" s="187"/>
      <c r="AZ2531" s="187"/>
    </row>
    <row r="2532" spans="50:52" ht="15.75" customHeight="1">
      <c r="AX2532" s="187"/>
      <c r="AY2532" s="187"/>
      <c r="AZ2532" s="187"/>
    </row>
    <row r="2533" spans="50:52" ht="15.75" customHeight="1">
      <c r="AX2533" s="187"/>
      <c r="AY2533" s="187"/>
      <c r="AZ2533" s="187"/>
    </row>
    <row r="2534" spans="50:52" ht="15.75" customHeight="1">
      <c r="AX2534" s="187"/>
      <c r="AY2534" s="187"/>
      <c r="AZ2534" s="187"/>
    </row>
    <row r="2535" spans="50:52" ht="15.75" customHeight="1">
      <c r="AX2535" s="187"/>
      <c r="AY2535" s="187"/>
      <c r="AZ2535" s="187"/>
    </row>
    <row r="2536" spans="50:52" ht="15.75" customHeight="1">
      <c r="AX2536" s="187"/>
      <c r="AY2536" s="187"/>
      <c r="AZ2536" s="187"/>
    </row>
    <row r="2537" spans="50:52" ht="15.75" customHeight="1">
      <c r="AX2537" s="187"/>
      <c r="AY2537" s="187"/>
      <c r="AZ2537" s="187"/>
    </row>
    <row r="2538" spans="50:52" ht="15.75" customHeight="1">
      <c r="AX2538" s="187"/>
      <c r="AY2538" s="187"/>
      <c r="AZ2538" s="187"/>
    </row>
    <row r="2539" spans="50:52" ht="15.75" customHeight="1">
      <c r="AX2539" s="187"/>
      <c r="AY2539" s="187"/>
      <c r="AZ2539" s="187"/>
    </row>
    <row r="2540" spans="50:52" ht="15.75" customHeight="1">
      <c r="AX2540" s="187"/>
      <c r="AY2540" s="187"/>
      <c r="AZ2540" s="187"/>
    </row>
    <row r="2541" spans="50:52" ht="15.75" customHeight="1">
      <c r="AX2541" s="187"/>
      <c r="AY2541" s="187"/>
      <c r="AZ2541" s="187"/>
    </row>
    <row r="2542" spans="50:52" ht="15.75" customHeight="1">
      <c r="AX2542" s="187"/>
      <c r="AY2542" s="187"/>
      <c r="AZ2542" s="187"/>
    </row>
    <row r="2543" spans="50:52" ht="15.75" customHeight="1">
      <c r="AX2543" s="187"/>
      <c r="AY2543" s="187"/>
      <c r="AZ2543" s="187"/>
    </row>
    <row r="2544" spans="50:52" ht="15.75" customHeight="1">
      <c r="AX2544" s="187"/>
      <c r="AY2544" s="187"/>
      <c r="AZ2544" s="187"/>
    </row>
    <row r="2545" spans="50:52" ht="15.75" customHeight="1">
      <c r="AX2545" s="187"/>
      <c r="AY2545" s="187"/>
      <c r="AZ2545" s="187"/>
    </row>
    <row r="2546" spans="50:52" ht="15.75" customHeight="1">
      <c r="AX2546" s="187"/>
      <c r="AY2546" s="187"/>
      <c r="AZ2546" s="187"/>
    </row>
    <row r="2547" spans="50:52" ht="15.75" customHeight="1">
      <c r="AX2547" s="187"/>
      <c r="AY2547" s="187"/>
      <c r="AZ2547" s="187"/>
    </row>
    <row r="2548" spans="50:52" ht="15.75" customHeight="1">
      <c r="AX2548" s="187"/>
      <c r="AY2548" s="187"/>
      <c r="AZ2548" s="187"/>
    </row>
    <row r="2549" spans="50:52" ht="15.75" customHeight="1">
      <c r="AX2549" s="187"/>
      <c r="AY2549" s="187"/>
      <c r="AZ2549" s="187"/>
    </row>
    <row r="2550" spans="50:52" ht="15.75" customHeight="1">
      <c r="AX2550" s="187"/>
      <c r="AY2550" s="187"/>
      <c r="AZ2550" s="187"/>
    </row>
    <row r="2551" spans="50:52" ht="15.75" customHeight="1">
      <c r="AX2551" s="187"/>
      <c r="AY2551" s="187"/>
      <c r="AZ2551" s="187"/>
    </row>
    <row r="2552" spans="50:52" ht="15.75" customHeight="1">
      <c r="AX2552" s="187"/>
      <c r="AY2552" s="187"/>
      <c r="AZ2552" s="187"/>
    </row>
    <row r="2553" spans="50:52" ht="15.75" customHeight="1">
      <c r="AX2553" s="187"/>
      <c r="AY2553" s="187"/>
      <c r="AZ2553" s="187"/>
    </row>
    <row r="2554" spans="50:52" ht="15.75" customHeight="1">
      <c r="AX2554" s="187"/>
      <c r="AY2554" s="187"/>
      <c r="AZ2554" s="187"/>
    </row>
    <row r="2555" spans="50:52" ht="15.75" customHeight="1">
      <c r="AX2555" s="187"/>
      <c r="AY2555" s="187"/>
      <c r="AZ2555" s="187"/>
    </row>
    <row r="2556" spans="50:52" ht="15.75" customHeight="1">
      <c r="AX2556" s="187"/>
      <c r="AY2556" s="187"/>
      <c r="AZ2556" s="187"/>
    </row>
    <row r="2557" spans="50:52" ht="15.75" customHeight="1">
      <c r="AX2557" s="187"/>
      <c r="AY2557" s="187"/>
      <c r="AZ2557" s="187"/>
    </row>
    <row r="2558" spans="50:52" ht="15.75" customHeight="1">
      <c r="AX2558" s="187"/>
      <c r="AY2558" s="187"/>
      <c r="AZ2558" s="187"/>
    </row>
    <row r="2559" spans="50:52" ht="15.75" customHeight="1">
      <c r="AX2559" s="187"/>
      <c r="AY2559" s="187"/>
      <c r="AZ2559" s="187"/>
    </row>
    <row r="2560" spans="50:52" ht="15.75" customHeight="1">
      <c r="AX2560" s="187"/>
      <c r="AY2560" s="187"/>
      <c r="AZ2560" s="187"/>
    </row>
    <row r="2561" spans="50:52" ht="15.75" customHeight="1">
      <c r="AX2561" s="187"/>
      <c r="AY2561" s="187"/>
      <c r="AZ2561" s="187"/>
    </row>
    <row r="2562" spans="50:52" ht="15.75" customHeight="1">
      <c r="AX2562" s="187"/>
      <c r="AY2562" s="187"/>
      <c r="AZ2562" s="187"/>
    </row>
    <row r="2563" spans="50:52" ht="15.75" customHeight="1">
      <c r="AX2563" s="187"/>
      <c r="AY2563" s="187"/>
      <c r="AZ2563" s="187"/>
    </row>
    <row r="2564" spans="50:52" ht="15.75" customHeight="1">
      <c r="AX2564" s="187"/>
      <c r="AY2564" s="187"/>
      <c r="AZ2564" s="187"/>
    </row>
    <row r="2565" spans="50:52" ht="15.75" customHeight="1">
      <c r="AX2565" s="187"/>
      <c r="AY2565" s="187"/>
      <c r="AZ2565" s="187"/>
    </row>
    <row r="2566" spans="50:52" ht="15.75" customHeight="1">
      <c r="AX2566" s="187"/>
      <c r="AY2566" s="187"/>
      <c r="AZ2566" s="187"/>
    </row>
    <row r="2567" spans="50:52" ht="15.75" customHeight="1">
      <c r="AX2567" s="187"/>
      <c r="AY2567" s="187"/>
      <c r="AZ2567" s="187"/>
    </row>
    <row r="2568" spans="50:52" ht="15.75" customHeight="1">
      <c r="AX2568" s="187"/>
      <c r="AY2568" s="187"/>
      <c r="AZ2568" s="187"/>
    </row>
    <row r="2569" spans="50:52" ht="15.75" customHeight="1">
      <c r="AX2569" s="187"/>
      <c r="AY2569" s="187"/>
      <c r="AZ2569" s="187"/>
    </row>
    <row r="2570" spans="50:52" ht="15.75" customHeight="1">
      <c r="AX2570" s="187"/>
      <c r="AY2570" s="187"/>
      <c r="AZ2570" s="187"/>
    </row>
    <row r="2571" spans="50:52" ht="15.75" customHeight="1">
      <c r="AX2571" s="187"/>
      <c r="AY2571" s="187"/>
      <c r="AZ2571" s="187"/>
    </row>
    <row r="2572" spans="50:52" ht="15.75" customHeight="1">
      <c r="AX2572" s="187"/>
      <c r="AY2572" s="187"/>
      <c r="AZ2572" s="187"/>
    </row>
    <row r="2573" spans="50:52" ht="15.75" customHeight="1">
      <c r="AX2573" s="187"/>
      <c r="AY2573" s="187"/>
      <c r="AZ2573" s="187"/>
    </row>
    <row r="2574" spans="50:52" ht="15.75" customHeight="1">
      <c r="AX2574" s="187"/>
      <c r="AY2574" s="187"/>
      <c r="AZ2574" s="187"/>
    </row>
    <row r="2575" spans="50:52" ht="15.75" customHeight="1">
      <c r="AX2575" s="187"/>
      <c r="AY2575" s="187"/>
      <c r="AZ2575" s="187"/>
    </row>
    <row r="2576" spans="50:52" ht="15.75" customHeight="1">
      <c r="AX2576" s="187"/>
      <c r="AY2576" s="187"/>
      <c r="AZ2576" s="187"/>
    </row>
    <row r="2577" spans="50:52" ht="15.75" customHeight="1">
      <c r="AX2577" s="187"/>
      <c r="AY2577" s="187"/>
      <c r="AZ2577" s="187"/>
    </row>
    <row r="2578" spans="50:52" ht="15.75" customHeight="1">
      <c r="AX2578" s="187"/>
      <c r="AY2578" s="187"/>
      <c r="AZ2578" s="187"/>
    </row>
    <row r="2579" spans="50:52" ht="15.75" customHeight="1">
      <c r="AX2579" s="187"/>
      <c r="AY2579" s="187"/>
      <c r="AZ2579" s="187"/>
    </row>
    <row r="2580" spans="50:52" ht="15.75" customHeight="1">
      <c r="AX2580" s="187"/>
      <c r="AY2580" s="187"/>
      <c r="AZ2580" s="187"/>
    </row>
    <row r="2581" spans="50:52" ht="15.75" customHeight="1">
      <c r="AX2581" s="187"/>
      <c r="AY2581" s="187"/>
      <c r="AZ2581" s="187"/>
    </row>
    <row r="2582" spans="50:52" ht="15.75" customHeight="1">
      <c r="AX2582" s="187"/>
      <c r="AY2582" s="187"/>
      <c r="AZ2582" s="187"/>
    </row>
    <row r="2583" spans="50:52" ht="15.75" customHeight="1">
      <c r="AX2583" s="187"/>
      <c r="AY2583" s="187"/>
      <c r="AZ2583" s="187"/>
    </row>
    <row r="2584" spans="50:52" ht="15.75" customHeight="1">
      <c r="AX2584" s="187"/>
      <c r="AY2584" s="187"/>
      <c r="AZ2584" s="187"/>
    </row>
    <row r="2585" spans="50:52" ht="15.75" customHeight="1">
      <c r="AX2585" s="187"/>
      <c r="AY2585" s="187"/>
      <c r="AZ2585" s="187"/>
    </row>
    <row r="2586" spans="50:52" ht="15.75" customHeight="1">
      <c r="AX2586" s="187"/>
      <c r="AY2586" s="187"/>
      <c r="AZ2586" s="187"/>
    </row>
    <row r="2587" spans="50:52" ht="15.75" customHeight="1">
      <c r="AX2587" s="187"/>
      <c r="AY2587" s="187"/>
      <c r="AZ2587" s="187"/>
    </row>
    <row r="2588" spans="50:52" ht="15.75" customHeight="1">
      <c r="AX2588" s="187"/>
      <c r="AY2588" s="187"/>
      <c r="AZ2588" s="187"/>
    </row>
    <row r="2589" spans="50:52" ht="15.75" customHeight="1">
      <c r="AX2589" s="187"/>
      <c r="AY2589" s="187"/>
      <c r="AZ2589" s="187"/>
    </row>
    <row r="2590" spans="50:52" ht="15.75" customHeight="1">
      <c r="AX2590" s="187"/>
      <c r="AY2590" s="187"/>
      <c r="AZ2590" s="187"/>
    </row>
    <row r="2591" spans="50:52" ht="15.75" customHeight="1">
      <c r="AX2591" s="187"/>
      <c r="AY2591" s="187"/>
      <c r="AZ2591" s="187"/>
    </row>
    <row r="2592" spans="50:52" ht="15.75" customHeight="1">
      <c r="AX2592" s="187"/>
      <c r="AY2592" s="187"/>
      <c r="AZ2592" s="187"/>
    </row>
    <row r="2593" spans="50:52" ht="15.75" customHeight="1">
      <c r="AX2593" s="187"/>
      <c r="AY2593" s="187"/>
      <c r="AZ2593" s="187"/>
    </row>
    <row r="2594" spans="50:52" ht="15.75" customHeight="1">
      <c r="AX2594" s="187"/>
      <c r="AY2594" s="187"/>
      <c r="AZ2594" s="187"/>
    </row>
    <row r="2595" spans="50:52" ht="15.75" customHeight="1">
      <c r="AX2595" s="187"/>
      <c r="AY2595" s="187"/>
      <c r="AZ2595" s="187"/>
    </row>
    <row r="2596" spans="50:52" ht="15.75" customHeight="1">
      <c r="AX2596" s="187"/>
      <c r="AY2596" s="187"/>
      <c r="AZ2596" s="187"/>
    </row>
    <row r="2597" spans="50:52" ht="15.75" customHeight="1">
      <c r="AX2597" s="187"/>
      <c r="AY2597" s="187"/>
      <c r="AZ2597" s="187"/>
    </row>
    <row r="2598" spans="50:52" ht="15.75" customHeight="1">
      <c r="AX2598" s="187"/>
      <c r="AY2598" s="187"/>
      <c r="AZ2598" s="187"/>
    </row>
    <row r="2599" spans="50:52" ht="15.75" customHeight="1">
      <c r="AX2599" s="187"/>
      <c r="AY2599" s="187"/>
      <c r="AZ2599" s="187"/>
    </row>
    <row r="2600" spans="50:52" ht="15.75" customHeight="1">
      <c r="AX2600" s="187"/>
      <c r="AY2600" s="187"/>
      <c r="AZ2600" s="187"/>
    </row>
    <row r="2601" spans="50:52" ht="15.75" customHeight="1">
      <c r="AX2601" s="187"/>
      <c r="AY2601" s="187"/>
      <c r="AZ2601" s="187"/>
    </row>
    <row r="2602" spans="50:52" ht="15.75" customHeight="1">
      <c r="AX2602" s="187"/>
      <c r="AY2602" s="187"/>
      <c r="AZ2602" s="187"/>
    </row>
    <row r="2603" spans="50:52" ht="15.75" customHeight="1">
      <c r="AX2603" s="187"/>
      <c r="AY2603" s="187"/>
      <c r="AZ2603" s="187"/>
    </row>
    <row r="2604" spans="50:52" ht="15.75" customHeight="1">
      <c r="AX2604" s="187"/>
      <c r="AY2604" s="187"/>
      <c r="AZ2604" s="187"/>
    </row>
    <row r="2605" spans="50:52" ht="15.75" customHeight="1">
      <c r="AX2605" s="187"/>
      <c r="AY2605" s="187"/>
      <c r="AZ2605" s="187"/>
    </row>
    <row r="2606" spans="50:52" ht="15.75" customHeight="1">
      <c r="AX2606" s="187"/>
      <c r="AY2606" s="187"/>
      <c r="AZ2606" s="187"/>
    </row>
    <row r="2607" spans="50:52" ht="15.75" customHeight="1">
      <c r="AX2607" s="187"/>
      <c r="AY2607" s="187"/>
      <c r="AZ2607" s="187"/>
    </row>
    <row r="2608" spans="50:52" ht="15.75" customHeight="1">
      <c r="AX2608" s="187"/>
      <c r="AY2608" s="187"/>
      <c r="AZ2608" s="187"/>
    </row>
    <row r="2609" spans="50:52" ht="15.75" customHeight="1">
      <c r="AX2609" s="187"/>
      <c r="AY2609" s="187"/>
      <c r="AZ2609" s="187"/>
    </row>
    <row r="2610" spans="50:52" ht="15.75" customHeight="1">
      <c r="AX2610" s="187"/>
      <c r="AY2610" s="187"/>
      <c r="AZ2610" s="187"/>
    </row>
    <row r="2611" spans="50:52" ht="15.75" customHeight="1">
      <c r="AX2611" s="187"/>
      <c r="AY2611" s="187"/>
      <c r="AZ2611" s="187"/>
    </row>
    <row r="2612" spans="50:52" ht="15.75" customHeight="1">
      <c r="AX2612" s="187"/>
      <c r="AY2612" s="187"/>
      <c r="AZ2612" s="187"/>
    </row>
    <row r="2613" spans="50:52" ht="15.75" customHeight="1">
      <c r="AX2613" s="187"/>
      <c r="AY2613" s="187"/>
      <c r="AZ2613" s="187"/>
    </row>
    <row r="2614" spans="50:52" ht="15.75" customHeight="1">
      <c r="AX2614" s="187"/>
      <c r="AY2614" s="187"/>
      <c r="AZ2614" s="187"/>
    </row>
    <row r="2615" spans="50:52" ht="15.75" customHeight="1">
      <c r="AX2615" s="187"/>
      <c r="AY2615" s="187"/>
      <c r="AZ2615" s="187"/>
    </row>
    <row r="2616" spans="50:52" ht="15.75" customHeight="1">
      <c r="AX2616" s="187"/>
      <c r="AY2616" s="187"/>
      <c r="AZ2616" s="187"/>
    </row>
    <row r="2617" spans="50:52" ht="15.75" customHeight="1">
      <c r="AX2617" s="187"/>
      <c r="AY2617" s="187"/>
      <c r="AZ2617" s="187"/>
    </row>
    <row r="2618" spans="50:52" ht="15.75" customHeight="1">
      <c r="AX2618" s="187"/>
      <c r="AY2618" s="187"/>
      <c r="AZ2618" s="187"/>
    </row>
    <row r="2619" spans="50:52" ht="15.75" customHeight="1">
      <c r="AX2619" s="187"/>
      <c r="AY2619" s="187"/>
      <c r="AZ2619" s="187"/>
    </row>
    <row r="2620" spans="50:52" ht="15.75" customHeight="1">
      <c r="AX2620" s="187"/>
      <c r="AY2620" s="187"/>
      <c r="AZ2620" s="187"/>
    </row>
    <row r="2621" spans="50:52" ht="15.75" customHeight="1">
      <c r="AX2621" s="187"/>
      <c r="AY2621" s="187"/>
      <c r="AZ2621" s="187"/>
    </row>
    <row r="2622" spans="50:52" ht="15.75" customHeight="1">
      <c r="AX2622" s="187"/>
      <c r="AY2622" s="187"/>
      <c r="AZ2622" s="187"/>
    </row>
    <row r="2623" spans="50:52" ht="15.75" customHeight="1">
      <c r="AX2623" s="187"/>
      <c r="AY2623" s="187"/>
      <c r="AZ2623" s="187"/>
    </row>
    <row r="2624" spans="50:52" ht="15.75" customHeight="1">
      <c r="AX2624" s="187"/>
      <c r="AY2624" s="187"/>
      <c r="AZ2624" s="187"/>
    </row>
    <row r="2625" spans="50:52" ht="15.75" customHeight="1">
      <c r="AX2625" s="187"/>
      <c r="AY2625" s="187"/>
      <c r="AZ2625" s="187"/>
    </row>
    <row r="2626" spans="50:52" ht="15.75" customHeight="1">
      <c r="AX2626" s="187"/>
      <c r="AY2626" s="187"/>
      <c r="AZ2626" s="187"/>
    </row>
    <row r="2627" spans="50:52" ht="15.75" customHeight="1">
      <c r="AX2627" s="187"/>
      <c r="AY2627" s="187"/>
      <c r="AZ2627" s="187"/>
    </row>
    <row r="2628" spans="50:52" ht="15.75" customHeight="1">
      <c r="AX2628" s="187"/>
      <c r="AY2628" s="187"/>
      <c r="AZ2628" s="187"/>
    </row>
    <row r="2629" spans="50:52" ht="15.75" customHeight="1">
      <c r="AX2629" s="187"/>
      <c r="AY2629" s="187"/>
      <c r="AZ2629" s="187"/>
    </row>
    <row r="2630" spans="50:52" ht="15.75" customHeight="1">
      <c r="AX2630" s="187"/>
      <c r="AY2630" s="187"/>
      <c r="AZ2630" s="187"/>
    </row>
    <row r="2631" spans="50:52" ht="15.75" customHeight="1">
      <c r="AX2631" s="187"/>
      <c r="AY2631" s="187"/>
      <c r="AZ2631" s="187"/>
    </row>
    <row r="2632" spans="50:52" ht="15.75" customHeight="1">
      <c r="AX2632" s="187"/>
      <c r="AY2632" s="187"/>
      <c r="AZ2632" s="187"/>
    </row>
    <row r="2633" spans="50:52" ht="15.75" customHeight="1">
      <c r="AX2633" s="187"/>
      <c r="AY2633" s="187"/>
      <c r="AZ2633" s="187"/>
    </row>
    <row r="2634" spans="50:52" ht="15.75" customHeight="1">
      <c r="AX2634" s="187"/>
      <c r="AY2634" s="187"/>
      <c r="AZ2634" s="187"/>
    </row>
    <row r="2635" spans="50:52" ht="15.75" customHeight="1">
      <c r="AX2635" s="187"/>
      <c r="AY2635" s="187"/>
      <c r="AZ2635" s="187"/>
    </row>
    <row r="2636" spans="50:52" ht="15.75" customHeight="1">
      <c r="AX2636" s="187"/>
      <c r="AY2636" s="187"/>
      <c r="AZ2636" s="187"/>
    </row>
    <row r="2637" spans="50:52" ht="15.75" customHeight="1">
      <c r="AX2637" s="187"/>
      <c r="AY2637" s="187"/>
      <c r="AZ2637" s="187"/>
    </row>
    <row r="2638" spans="50:52" ht="15.75" customHeight="1">
      <c r="AX2638" s="187"/>
      <c r="AY2638" s="187"/>
      <c r="AZ2638" s="187"/>
    </row>
    <row r="2639" spans="50:52" ht="15.75" customHeight="1">
      <c r="AX2639" s="187"/>
      <c r="AY2639" s="187"/>
      <c r="AZ2639" s="187"/>
    </row>
    <row r="2640" spans="50:52" ht="15.75" customHeight="1">
      <c r="AX2640" s="187"/>
      <c r="AY2640" s="187"/>
      <c r="AZ2640" s="187"/>
    </row>
    <row r="2641" spans="50:52" ht="15.75" customHeight="1">
      <c r="AX2641" s="187"/>
      <c r="AY2641" s="187"/>
      <c r="AZ2641" s="187"/>
    </row>
    <row r="2642" spans="50:52" ht="15.75" customHeight="1">
      <c r="AX2642" s="187"/>
      <c r="AY2642" s="187"/>
      <c r="AZ2642" s="187"/>
    </row>
    <row r="2643" spans="50:52" ht="15.75" customHeight="1">
      <c r="AX2643" s="187"/>
      <c r="AY2643" s="187"/>
      <c r="AZ2643" s="187"/>
    </row>
    <row r="2644" spans="50:52" ht="15.75" customHeight="1">
      <c r="AX2644" s="187"/>
      <c r="AY2644" s="187"/>
      <c r="AZ2644" s="187"/>
    </row>
    <row r="2645" spans="50:52" ht="15.75" customHeight="1">
      <c r="AX2645" s="187"/>
      <c r="AY2645" s="187"/>
      <c r="AZ2645" s="187"/>
    </row>
    <row r="2646" spans="50:52" ht="15.75" customHeight="1">
      <c r="AX2646" s="187"/>
      <c r="AY2646" s="187"/>
      <c r="AZ2646" s="187"/>
    </row>
    <row r="2647" spans="50:52" ht="15.75" customHeight="1">
      <c r="AX2647" s="187"/>
      <c r="AY2647" s="187"/>
      <c r="AZ2647" s="187"/>
    </row>
    <row r="2648" spans="50:52" ht="15.75" customHeight="1">
      <c r="AX2648" s="187"/>
      <c r="AY2648" s="187"/>
      <c r="AZ2648" s="187"/>
    </row>
    <row r="2649" spans="50:52" ht="15.75" customHeight="1">
      <c r="AX2649" s="187"/>
      <c r="AY2649" s="187"/>
      <c r="AZ2649" s="187"/>
    </row>
    <row r="2650" spans="50:52" ht="15.75" customHeight="1">
      <c r="AX2650" s="187"/>
      <c r="AY2650" s="187"/>
      <c r="AZ2650" s="187"/>
    </row>
    <row r="2651" spans="50:52" ht="15.75" customHeight="1">
      <c r="AX2651" s="187"/>
      <c r="AY2651" s="187"/>
      <c r="AZ2651" s="187"/>
    </row>
    <row r="2652" spans="50:52" ht="15.75" customHeight="1">
      <c r="AX2652" s="187"/>
      <c r="AY2652" s="187"/>
      <c r="AZ2652" s="187"/>
    </row>
    <row r="2653" spans="50:52" ht="15.75" customHeight="1">
      <c r="AX2653" s="187"/>
      <c r="AY2653" s="187"/>
      <c r="AZ2653" s="187"/>
    </row>
    <row r="2654" spans="50:52" ht="15.75" customHeight="1">
      <c r="AX2654" s="187"/>
      <c r="AY2654" s="187"/>
      <c r="AZ2654" s="187"/>
    </row>
    <row r="2655" spans="50:52" ht="15.75" customHeight="1">
      <c r="AX2655" s="187"/>
      <c r="AY2655" s="187"/>
      <c r="AZ2655" s="187"/>
    </row>
    <row r="2656" spans="50:52" ht="15.75" customHeight="1">
      <c r="AX2656" s="187"/>
      <c r="AY2656" s="187"/>
      <c r="AZ2656" s="187"/>
    </row>
    <row r="2657" spans="50:52" ht="15.75" customHeight="1">
      <c r="AX2657" s="187"/>
      <c r="AY2657" s="187"/>
      <c r="AZ2657" s="187"/>
    </row>
    <row r="2658" spans="50:52" ht="15.75" customHeight="1">
      <c r="AX2658" s="187"/>
      <c r="AY2658" s="187"/>
      <c r="AZ2658" s="187"/>
    </row>
    <row r="2659" spans="50:52" ht="15.75" customHeight="1">
      <c r="AX2659" s="187"/>
      <c r="AY2659" s="187"/>
      <c r="AZ2659" s="187"/>
    </row>
    <row r="2660" spans="50:52" ht="15.75" customHeight="1">
      <c r="AX2660" s="187"/>
      <c r="AY2660" s="187"/>
      <c r="AZ2660" s="187"/>
    </row>
    <row r="2661" spans="50:52" ht="15.75" customHeight="1">
      <c r="AX2661" s="187"/>
      <c r="AY2661" s="187"/>
      <c r="AZ2661" s="187"/>
    </row>
    <row r="2662" spans="50:52" ht="15.75" customHeight="1">
      <c r="AX2662" s="187"/>
      <c r="AY2662" s="187"/>
      <c r="AZ2662" s="187"/>
    </row>
    <row r="2663" spans="50:52" ht="15.75" customHeight="1">
      <c r="AX2663" s="187"/>
      <c r="AY2663" s="187"/>
      <c r="AZ2663" s="187"/>
    </row>
    <row r="2664" spans="50:52" ht="15.75" customHeight="1">
      <c r="AX2664" s="187"/>
      <c r="AY2664" s="187"/>
      <c r="AZ2664" s="187"/>
    </row>
    <row r="2665" spans="50:52" ht="15.75" customHeight="1">
      <c r="AX2665" s="187"/>
      <c r="AY2665" s="187"/>
      <c r="AZ2665" s="187"/>
    </row>
    <row r="2666" spans="50:52" ht="15.75" customHeight="1">
      <c r="AX2666" s="187"/>
      <c r="AY2666" s="187"/>
      <c r="AZ2666" s="187"/>
    </row>
    <row r="2667" spans="50:52" ht="15.75" customHeight="1">
      <c r="AX2667" s="187"/>
      <c r="AY2667" s="187"/>
      <c r="AZ2667" s="187"/>
    </row>
    <row r="2668" spans="50:52" ht="15.75" customHeight="1">
      <c r="AX2668" s="187"/>
      <c r="AY2668" s="187"/>
      <c r="AZ2668" s="187"/>
    </row>
    <row r="2669" spans="50:52" ht="15.75" customHeight="1">
      <c r="AX2669" s="187"/>
      <c r="AY2669" s="187"/>
      <c r="AZ2669" s="187"/>
    </row>
    <row r="2670" spans="50:52" ht="15.75" customHeight="1">
      <c r="AX2670" s="187"/>
      <c r="AY2670" s="187"/>
      <c r="AZ2670" s="187"/>
    </row>
    <row r="2671" spans="50:52" ht="15.75" customHeight="1">
      <c r="AX2671" s="187"/>
      <c r="AY2671" s="187"/>
      <c r="AZ2671" s="187"/>
    </row>
    <row r="2672" spans="50:52" ht="15.75" customHeight="1">
      <c r="AX2672" s="187"/>
      <c r="AY2672" s="187"/>
      <c r="AZ2672" s="187"/>
    </row>
    <row r="2673" spans="50:52" ht="15.75" customHeight="1">
      <c r="AX2673" s="187"/>
      <c r="AY2673" s="187"/>
      <c r="AZ2673" s="187"/>
    </row>
    <row r="2674" spans="50:52" ht="15.75" customHeight="1">
      <c r="AX2674" s="187"/>
      <c r="AY2674" s="187"/>
      <c r="AZ2674" s="187"/>
    </row>
    <row r="2675" spans="50:52" ht="15.75" customHeight="1">
      <c r="AX2675" s="187"/>
      <c r="AY2675" s="187"/>
      <c r="AZ2675" s="187"/>
    </row>
    <row r="2676" spans="50:52" ht="15.75" customHeight="1">
      <c r="AX2676" s="187"/>
      <c r="AY2676" s="187"/>
      <c r="AZ2676" s="187"/>
    </row>
    <row r="2677" spans="50:52" ht="15.75" customHeight="1">
      <c r="AX2677" s="187"/>
      <c r="AY2677" s="187"/>
      <c r="AZ2677" s="187"/>
    </row>
    <row r="2678" spans="50:52" ht="15.75" customHeight="1">
      <c r="AX2678" s="187"/>
      <c r="AY2678" s="187"/>
      <c r="AZ2678" s="187"/>
    </row>
    <row r="2679" spans="50:52" ht="15.75" customHeight="1">
      <c r="AX2679" s="187"/>
      <c r="AY2679" s="187"/>
      <c r="AZ2679" s="187"/>
    </row>
    <row r="2680" spans="50:52" ht="15.75" customHeight="1">
      <c r="AX2680" s="187"/>
      <c r="AY2680" s="187"/>
      <c r="AZ2680" s="187"/>
    </row>
    <row r="2681" spans="50:52" ht="15.75" customHeight="1">
      <c r="AX2681" s="187"/>
      <c r="AY2681" s="187"/>
      <c r="AZ2681" s="187"/>
    </row>
    <row r="2682" spans="50:52" ht="15.75" customHeight="1">
      <c r="AX2682" s="187"/>
      <c r="AY2682" s="187"/>
      <c r="AZ2682" s="187"/>
    </row>
    <row r="2683" spans="50:52" ht="15.75" customHeight="1">
      <c r="AX2683" s="187"/>
      <c r="AY2683" s="187"/>
      <c r="AZ2683" s="187"/>
    </row>
    <row r="2684" spans="50:52" ht="15.75" customHeight="1">
      <c r="AX2684" s="187"/>
      <c r="AY2684" s="187"/>
      <c r="AZ2684" s="187"/>
    </row>
    <row r="2685" spans="50:52" ht="15.75" customHeight="1">
      <c r="AX2685" s="187"/>
      <c r="AY2685" s="187"/>
      <c r="AZ2685" s="187"/>
    </row>
    <row r="2686" spans="50:52" ht="15.75" customHeight="1">
      <c r="AX2686" s="187"/>
      <c r="AY2686" s="187"/>
      <c r="AZ2686" s="187"/>
    </row>
    <row r="2687" spans="50:52" ht="15.75" customHeight="1">
      <c r="AX2687" s="187"/>
      <c r="AY2687" s="187"/>
      <c r="AZ2687" s="187"/>
    </row>
    <row r="2688" spans="50:52" ht="15.75" customHeight="1">
      <c r="AX2688" s="187"/>
      <c r="AY2688" s="187"/>
      <c r="AZ2688" s="187"/>
    </row>
    <row r="2689" spans="50:52" ht="15.75" customHeight="1">
      <c r="AX2689" s="187"/>
      <c r="AY2689" s="187"/>
      <c r="AZ2689" s="187"/>
    </row>
    <row r="2690" spans="50:52" ht="15.75" customHeight="1">
      <c r="AX2690" s="187"/>
      <c r="AY2690" s="187"/>
      <c r="AZ2690" s="187"/>
    </row>
    <row r="2691" spans="50:52" ht="15.75" customHeight="1">
      <c r="AX2691" s="187"/>
      <c r="AY2691" s="187"/>
      <c r="AZ2691" s="187"/>
    </row>
    <row r="2692" spans="50:52" ht="15.75" customHeight="1">
      <c r="AX2692" s="187"/>
      <c r="AY2692" s="187"/>
      <c r="AZ2692" s="187"/>
    </row>
    <row r="2693" spans="50:52" ht="15.75" customHeight="1">
      <c r="AX2693" s="187"/>
      <c r="AY2693" s="187"/>
      <c r="AZ2693" s="187"/>
    </row>
    <row r="2694" spans="50:52" ht="15.75" customHeight="1">
      <c r="AX2694" s="187"/>
      <c r="AY2694" s="187"/>
      <c r="AZ2694" s="187"/>
    </row>
    <row r="2695" spans="50:52" ht="15.75" customHeight="1">
      <c r="AX2695" s="187"/>
      <c r="AY2695" s="187"/>
      <c r="AZ2695" s="187"/>
    </row>
    <row r="2696" spans="50:52" ht="15.75" customHeight="1">
      <c r="AX2696" s="187"/>
      <c r="AY2696" s="187"/>
      <c r="AZ2696" s="187"/>
    </row>
    <row r="2697" spans="50:52" ht="15.75" customHeight="1">
      <c r="AX2697" s="187"/>
      <c r="AY2697" s="187"/>
      <c r="AZ2697" s="187"/>
    </row>
    <row r="2698" spans="50:52" ht="15.75" customHeight="1">
      <c r="AX2698" s="187"/>
      <c r="AY2698" s="187"/>
      <c r="AZ2698" s="187"/>
    </row>
    <row r="2699" spans="50:52" ht="15.75" customHeight="1">
      <c r="AX2699" s="187"/>
      <c r="AY2699" s="187"/>
      <c r="AZ2699" s="187"/>
    </row>
    <row r="2700" spans="50:52" ht="15.75" customHeight="1">
      <c r="AX2700" s="187"/>
      <c r="AY2700" s="187"/>
      <c r="AZ2700" s="187"/>
    </row>
    <row r="2701" spans="50:52" ht="15.75" customHeight="1">
      <c r="AX2701" s="187"/>
      <c r="AY2701" s="187"/>
      <c r="AZ2701" s="187"/>
    </row>
    <row r="2702" spans="50:52" ht="15.75" customHeight="1">
      <c r="AX2702" s="187"/>
      <c r="AY2702" s="187"/>
      <c r="AZ2702" s="187"/>
    </row>
    <row r="2703" spans="50:52" ht="15.75" customHeight="1">
      <c r="AX2703" s="187"/>
      <c r="AY2703" s="187"/>
      <c r="AZ2703" s="187"/>
    </row>
    <row r="2704" spans="50:52" ht="15.75" customHeight="1">
      <c r="AX2704" s="187"/>
      <c r="AY2704" s="187"/>
      <c r="AZ2704" s="187"/>
    </row>
    <row r="2705" spans="50:52" ht="15.75" customHeight="1">
      <c r="AX2705" s="187"/>
      <c r="AY2705" s="187"/>
      <c r="AZ2705" s="187"/>
    </row>
    <row r="2706" spans="50:52" ht="15.75" customHeight="1">
      <c r="AX2706" s="187"/>
      <c r="AY2706" s="187"/>
      <c r="AZ2706" s="187"/>
    </row>
    <row r="2707" spans="50:52" ht="15.75" customHeight="1">
      <c r="AX2707" s="187"/>
      <c r="AY2707" s="187"/>
      <c r="AZ2707" s="187"/>
    </row>
    <row r="2708" spans="50:52" ht="15.75" customHeight="1">
      <c r="AX2708" s="187"/>
      <c r="AY2708" s="187"/>
      <c r="AZ2708" s="187"/>
    </row>
    <row r="2709" spans="50:52" ht="15.75" customHeight="1">
      <c r="AX2709" s="187"/>
      <c r="AY2709" s="187"/>
      <c r="AZ2709" s="187"/>
    </row>
    <row r="2710" spans="50:52" ht="15.75" customHeight="1">
      <c r="AX2710" s="187"/>
      <c r="AY2710" s="187"/>
      <c r="AZ2710" s="187"/>
    </row>
    <row r="2711" spans="50:52" ht="15.75" customHeight="1">
      <c r="AX2711" s="187"/>
      <c r="AY2711" s="187"/>
      <c r="AZ2711" s="187"/>
    </row>
    <row r="2712" spans="50:52" ht="15.75" customHeight="1">
      <c r="AX2712" s="187"/>
      <c r="AY2712" s="187"/>
      <c r="AZ2712" s="187"/>
    </row>
    <row r="2713" spans="50:52" ht="15.75" customHeight="1">
      <c r="AX2713" s="187"/>
      <c r="AY2713" s="187"/>
      <c r="AZ2713" s="187"/>
    </row>
    <row r="2714" spans="50:52" ht="15.75" customHeight="1">
      <c r="AX2714" s="187"/>
      <c r="AY2714" s="187"/>
      <c r="AZ2714" s="187"/>
    </row>
    <row r="2715" spans="50:52" ht="15.75" customHeight="1">
      <c r="AX2715" s="187"/>
      <c r="AY2715" s="187"/>
      <c r="AZ2715" s="187"/>
    </row>
    <row r="2716" spans="50:52" ht="15.75" customHeight="1">
      <c r="AX2716" s="187"/>
      <c r="AY2716" s="187"/>
      <c r="AZ2716" s="187"/>
    </row>
    <row r="2717" spans="50:52" ht="15.75" customHeight="1">
      <c r="AX2717" s="187"/>
      <c r="AY2717" s="187"/>
      <c r="AZ2717" s="187"/>
    </row>
    <row r="2718" spans="50:52" ht="15.75" customHeight="1">
      <c r="AX2718" s="187"/>
      <c r="AY2718" s="187"/>
      <c r="AZ2718" s="187"/>
    </row>
    <row r="2719" spans="50:52" ht="15.75" customHeight="1">
      <c r="AX2719" s="187"/>
      <c r="AY2719" s="187"/>
      <c r="AZ2719" s="187"/>
    </row>
    <row r="2720" spans="50:52" ht="15.75" customHeight="1">
      <c r="AX2720" s="187"/>
      <c r="AY2720" s="187"/>
      <c r="AZ2720" s="187"/>
    </row>
    <row r="2721" spans="50:52" ht="15.75" customHeight="1">
      <c r="AX2721" s="187"/>
      <c r="AY2721" s="187"/>
      <c r="AZ2721" s="187"/>
    </row>
    <row r="2722" spans="50:52" ht="15.75" customHeight="1">
      <c r="AX2722" s="187"/>
      <c r="AY2722" s="187"/>
      <c r="AZ2722" s="187"/>
    </row>
    <row r="2723" spans="50:52" ht="15.75" customHeight="1">
      <c r="AX2723" s="187"/>
      <c r="AY2723" s="187"/>
      <c r="AZ2723" s="187"/>
    </row>
    <row r="2724" spans="50:52" ht="15.75" customHeight="1">
      <c r="AX2724" s="187"/>
      <c r="AY2724" s="187"/>
      <c r="AZ2724" s="187"/>
    </row>
    <row r="2725" spans="50:52" ht="15.75" customHeight="1">
      <c r="AX2725" s="187"/>
      <c r="AY2725" s="187"/>
      <c r="AZ2725" s="187"/>
    </row>
    <row r="2726" spans="50:52" ht="15.75" customHeight="1">
      <c r="AX2726" s="187"/>
      <c r="AY2726" s="187"/>
      <c r="AZ2726" s="187"/>
    </row>
    <row r="2727" spans="50:52" ht="15.75" customHeight="1">
      <c r="AX2727" s="187"/>
      <c r="AY2727" s="187"/>
      <c r="AZ2727" s="187"/>
    </row>
    <row r="2728" spans="50:52" ht="15.75" customHeight="1">
      <c r="AX2728" s="187"/>
      <c r="AY2728" s="187"/>
      <c r="AZ2728" s="187"/>
    </row>
    <row r="2729" spans="50:52" ht="15.75" customHeight="1">
      <c r="AX2729" s="187"/>
      <c r="AY2729" s="187"/>
      <c r="AZ2729" s="187"/>
    </row>
    <row r="2730" spans="50:52" ht="15.75" customHeight="1">
      <c r="AX2730" s="187"/>
      <c r="AY2730" s="187"/>
      <c r="AZ2730" s="187"/>
    </row>
    <row r="2731" spans="50:52" ht="15.75" customHeight="1">
      <c r="AX2731" s="187"/>
      <c r="AY2731" s="187"/>
      <c r="AZ2731" s="187"/>
    </row>
    <row r="2732" spans="50:52" ht="15.75" customHeight="1">
      <c r="AX2732" s="187"/>
      <c r="AY2732" s="187"/>
      <c r="AZ2732" s="187"/>
    </row>
    <row r="2733" spans="50:52" ht="15.75" customHeight="1">
      <c r="AX2733" s="187"/>
      <c r="AY2733" s="187"/>
      <c r="AZ2733" s="187"/>
    </row>
    <row r="2734" spans="50:52" ht="15.75" customHeight="1">
      <c r="AX2734" s="187"/>
      <c r="AY2734" s="187"/>
      <c r="AZ2734" s="187"/>
    </row>
    <row r="2735" spans="50:52" ht="15.75" customHeight="1">
      <c r="AX2735" s="187"/>
      <c r="AY2735" s="187"/>
      <c r="AZ2735" s="187"/>
    </row>
    <row r="2736" spans="50:52" ht="15.75" customHeight="1">
      <c r="AX2736" s="187"/>
      <c r="AY2736" s="187"/>
      <c r="AZ2736" s="187"/>
    </row>
    <row r="2737" spans="50:52" ht="15.75" customHeight="1">
      <c r="AX2737" s="187"/>
      <c r="AY2737" s="187"/>
      <c r="AZ2737" s="187"/>
    </row>
    <row r="2738" spans="50:52" ht="15.75" customHeight="1">
      <c r="AX2738" s="187"/>
      <c r="AY2738" s="187"/>
      <c r="AZ2738" s="187"/>
    </row>
    <row r="2739" spans="50:52" ht="15.75" customHeight="1">
      <c r="AX2739" s="187"/>
      <c r="AY2739" s="187"/>
      <c r="AZ2739" s="187"/>
    </row>
    <row r="2740" spans="50:52" ht="15.75" customHeight="1">
      <c r="AX2740" s="187"/>
      <c r="AY2740" s="187"/>
      <c r="AZ2740" s="187"/>
    </row>
    <row r="2741" spans="50:52" ht="15.75" customHeight="1">
      <c r="AX2741" s="187"/>
      <c r="AY2741" s="187"/>
      <c r="AZ2741" s="187"/>
    </row>
    <row r="2742" spans="50:52" ht="15.75" customHeight="1">
      <c r="AX2742" s="187"/>
      <c r="AY2742" s="187"/>
      <c r="AZ2742" s="187"/>
    </row>
    <row r="2743" spans="50:52" ht="15.75" customHeight="1">
      <c r="AX2743" s="187"/>
      <c r="AY2743" s="187"/>
      <c r="AZ2743" s="187"/>
    </row>
    <row r="2744" spans="50:52" ht="15.75" customHeight="1">
      <c r="AX2744" s="187"/>
      <c r="AY2744" s="187"/>
      <c r="AZ2744" s="187"/>
    </row>
    <row r="2745" spans="50:52" ht="15.75" customHeight="1">
      <c r="AX2745" s="187"/>
      <c r="AY2745" s="187"/>
      <c r="AZ2745" s="187"/>
    </row>
    <row r="2746" spans="50:52" ht="15.75" customHeight="1">
      <c r="AX2746" s="187"/>
      <c r="AY2746" s="187"/>
      <c r="AZ2746" s="187"/>
    </row>
    <row r="2747" spans="50:52" ht="15.75" customHeight="1">
      <c r="AX2747" s="187"/>
      <c r="AY2747" s="187"/>
      <c r="AZ2747" s="187"/>
    </row>
    <row r="2748" spans="50:52" ht="15.75" customHeight="1">
      <c r="AX2748" s="187"/>
      <c r="AY2748" s="187"/>
      <c r="AZ2748" s="187"/>
    </row>
    <row r="2749" spans="50:52" ht="15.75" customHeight="1">
      <c r="AX2749" s="187"/>
      <c r="AY2749" s="187"/>
      <c r="AZ2749" s="187"/>
    </row>
    <row r="2750" spans="50:52" ht="15.75" customHeight="1">
      <c r="AX2750" s="187"/>
      <c r="AY2750" s="187"/>
      <c r="AZ2750" s="187"/>
    </row>
    <row r="2751" spans="50:52" ht="15.75" customHeight="1">
      <c r="AX2751" s="187"/>
      <c r="AY2751" s="187"/>
      <c r="AZ2751" s="187"/>
    </row>
    <row r="2752" spans="50:52" ht="15.75" customHeight="1">
      <c r="AX2752" s="187"/>
      <c r="AY2752" s="187"/>
      <c r="AZ2752" s="187"/>
    </row>
    <row r="2753" spans="50:52" ht="15.75" customHeight="1">
      <c r="AX2753" s="187"/>
      <c r="AY2753" s="187"/>
      <c r="AZ2753" s="187"/>
    </row>
    <row r="2754" spans="50:52" ht="15.75" customHeight="1">
      <c r="AX2754" s="187"/>
      <c r="AY2754" s="187"/>
      <c r="AZ2754" s="187"/>
    </row>
    <row r="2755" spans="50:52" ht="15.75" customHeight="1">
      <c r="AX2755" s="187"/>
      <c r="AY2755" s="187"/>
      <c r="AZ2755" s="187"/>
    </row>
    <row r="2756" spans="50:52" ht="15.75" customHeight="1">
      <c r="AX2756" s="187"/>
      <c r="AY2756" s="187"/>
      <c r="AZ2756" s="187"/>
    </row>
    <row r="2757" spans="50:52" ht="15.75" customHeight="1">
      <c r="AX2757" s="187"/>
      <c r="AY2757" s="187"/>
      <c r="AZ2757" s="187"/>
    </row>
    <row r="2758" spans="50:52" ht="15.75" customHeight="1">
      <c r="AX2758" s="187"/>
      <c r="AY2758" s="187"/>
      <c r="AZ2758" s="187"/>
    </row>
    <row r="2759" spans="50:52" ht="15.75" customHeight="1">
      <c r="AX2759" s="187"/>
      <c r="AY2759" s="187"/>
      <c r="AZ2759" s="187"/>
    </row>
    <row r="2760" spans="50:52" ht="15.75" customHeight="1">
      <c r="AX2760" s="187"/>
      <c r="AY2760" s="187"/>
      <c r="AZ2760" s="187"/>
    </row>
    <row r="2761" spans="50:52" ht="15.75" customHeight="1">
      <c r="AX2761" s="187"/>
      <c r="AY2761" s="187"/>
      <c r="AZ2761" s="187"/>
    </row>
    <row r="2762" spans="50:52" ht="15.75" customHeight="1">
      <c r="AX2762" s="187"/>
      <c r="AY2762" s="187"/>
      <c r="AZ2762" s="187"/>
    </row>
    <row r="2763" spans="50:52" ht="15.75" customHeight="1">
      <c r="AX2763" s="187"/>
      <c r="AY2763" s="187"/>
      <c r="AZ2763" s="187"/>
    </row>
    <row r="2764" spans="50:52" ht="15.75" customHeight="1">
      <c r="AX2764" s="187"/>
      <c r="AY2764" s="187"/>
      <c r="AZ2764" s="187"/>
    </row>
    <row r="2765" spans="50:52" ht="15.75" customHeight="1">
      <c r="AX2765" s="187"/>
      <c r="AY2765" s="187"/>
      <c r="AZ2765" s="187"/>
    </row>
    <row r="2766" spans="50:52" ht="15.75" customHeight="1">
      <c r="AX2766" s="187"/>
      <c r="AY2766" s="187"/>
      <c r="AZ2766" s="187"/>
    </row>
    <row r="2767" spans="50:52" ht="15.75" customHeight="1">
      <c r="AX2767" s="187"/>
      <c r="AY2767" s="187"/>
      <c r="AZ2767" s="187"/>
    </row>
    <row r="2768" spans="50:52" ht="15.75" customHeight="1">
      <c r="AX2768" s="187"/>
      <c r="AY2768" s="187"/>
      <c r="AZ2768" s="187"/>
    </row>
    <row r="2769" spans="50:52" ht="15.75" customHeight="1">
      <c r="AX2769" s="187"/>
      <c r="AY2769" s="187"/>
      <c r="AZ2769" s="187"/>
    </row>
    <row r="2770" spans="50:52" ht="15.75" customHeight="1">
      <c r="AX2770" s="187"/>
      <c r="AY2770" s="187"/>
      <c r="AZ2770" s="187"/>
    </row>
    <row r="2771" spans="50:52" ht="15.75" customHeight="1">
      <c r="AX2771" s="187"/>
      <c r="AY2771" s="187"/>
      <c r="AZ2771" s="187"/>
    </row>
    <row r="2772" spans="50:52" ht="15.75" customHeight="1">
      <c r="AX2772" s="187"/>
      <c r="AY2772" s="187"/>
      <c r="AZ2772" s="187"/>
    </row>
    <row r="2773" spans="50:52" ht="15.75" customHeight="1">
      <c r="AX2773" s="187"/>
      <c r="AY2773" s="187"/>
      <c r="AZ2773" s="187"/>
    </row>
    <row r="2774" spans="50:52" ht="15.75" customHeight="1">
      <c r="AX2774" s="187"/>
      <c r="AY2774" s="187"/>
      <c r="AZ2774" s="187"/>
    </row>
    <row r="2775" spans="50:52" ht="15.75" customHeight="1">
      <c r="AX2775" s="187"/>
      <c r="AY2775" s="187"/>
      <c r="AZ2775" s="187"/>
    </row>
    <row r="2776" spans="50:52" ht="15.75" customHeight="1">
      <c r="AX2776" s="187"/>
      <c r="AY2776" s="187"/>
      <c r="AZ2776" s="187"/>
    </row>
    <row r="2777" spans="50:52" ht="15.75" customHeight="1">
      <c r="AX2777" s="187"/>
      <c r="AY2777" s="187"/>
      <c r="AZ2777" s="187"/>
    </row>
    <row r="2778" spans="50:52" ht="15.75" customHeight="1">
      <c r="AX2778" s="187"/>
      <c r="AY2778" s="187"/>
      <c r="AZ2778" s="187"/>
    </row>
    <row r="2779" spans="50:52" ht="15.75" customHeight="1">
      <c r="AX2779" s="187"/>
      <c r="AY2779" s="187"/>
      <c r="AZ2779" s="187"/>
    </row>
    <row r="2780" spans="50:52" ht="15.75" customHeight="1">
      <c r="AX2780" s="187"/>
      <c r="AY2780" s="187"/>
      <c r="AZ2780" s="187"/>
    </row>
    <row r="2781" spans="50:52" ht="15.75" customHeight="1">
      <c r="AX2781" s="187"/>
      <c r="AY2781" s="187"/>
      <c r="AZ2781" s="187"/>
    </row>
    <row r="2782" spans="50:52" ht="15.75" customHeight="1">
      <c r="AX2782" s="187"/>
      <c r="AY2782" s="187"/>
      <c r="AZ2782" s="187"/>
    </row>
    <row r="2783" spans="50:52" ht="15.75" customHeight="1">
      <c r="AX2783" s="187"/>
      <c r="AY2783" s="187"/>
      <c r="AZ2783" s="187"/>
    </row>
    <row r="2784" spans="50:52" ht="15.75" customHeight="1">
      <c r="AX2784" s="187"/>
      <c r="AY2784" s="187"/>
      <c r="AZ2784" s="187"/>
    </row>
    <row r="2785" spans="50:52" ht="15.75" customHeight="1">
      <c r="AX2785" s="187"/>
      <c r="AY2785" s="187"/>
      <c r="AZ2785" s="187"/>
    </row>
    <row r="2786" spans="50:52" ht="15.75" customHeight="1">
      <c r="AX2786" s="187"/>
      <c r="AY2786" s="187"/>
      <c r="AZ2786" s="187"/>
    </row>
    <row r="2787" spans="50:52" ht="15.75" customHeight="1">
      <c r="AX2787" s="187"/>
      <c r="AY2787" s="187"/>
      <c r="AZ2787" s="187"/>
    </row>
    <row r="2788" spans="50:52" ht="15.75" customHeight="1">
      <c r="AX2788" s="187"/>
      <c r="AY2788" s="187"/>
      <c r="AZ2788" s="187"/>
    </row>
    <row r="2789" spans="50:52" ht="15.75" customHeight="1">
      <c r="AX2789" s="187"/>
      <c r="AY2789" s="187"/>
      <c r="AZ2789" s="187"/>
    </row>
    <row r="2790" spans="50:52" ht="15.75" customHeight="1">
      <c r="AX2790" s="187"/>
      <c r="AY2790" s="187"/>
      <c r="AZ2790" s="187"/>
    </row>
    <row r="2791" spans="50:52" ht="15.75" customHeight="1">
      <c r="AX2791" s="187"/>
      <c r="AY2791" s="187"/>
      <c r="AZ2791" s="187"/>
    </row>
    <row r="2792" spans="50:52" ht="15.75" customHeight="1">
      <c r="AX2792" s="187"/>
      <c r="AY2792" s="187"/>
      <c r="AZ2792" s="187"/>
    </row>
    <row r="2793" spans="50:52" ht="15.75" customHeight="1">
      <c r="AX2793" s="187"/>
      <c r="AY2793" s="187"/>
      <c r="AZ2793" s="187"/>
    </row>
    <row r="2794" spans="50:52" ht="15.75" customHeight="1">
      <c r="AX2794" s="187"/>
      <c r="AY2794" s="187"/>
      <c r="AZ2794" s="187"/>
    </row>
    <row r="2795" spans="50:52" ht="15.75" customHeight="1">
      <c r="AX2795" s="187"/>
      <c r="AY2795" s="187"/>
      <c r="AZ2795" s="187"/>
    </row>
    <row r="2796" spans="50:52" ht="15.75" customHeight="1">
      <c r="AX2796" s="187"/>
      <c r="AY2796" s="187"/>
      <c r="AZ2796" s="187"/>
    </row>
    <row r="2797" spans="50:52" ht="15.75" customHeight="1">
      <c r="AX2797" s="187"/>
      <c r="AY2797" s="187"/>
      <c r="AZ2797" s="187"/>
    </row>
    <row r="2798" spans="50:52" ht="15.75" customHeight="1">
      <c r="AX2798" s="187"/>
      <c r="AY2798" s="187"/>
      <c r="AZ2798" s="187"/>
    </row>
    <row r="2799" spans="50:52" ht="15.75" customHeight="1">
      <c r="AX2799" s="187"/>
      <c r="AY2799" s="187"/>
      <c r="AZ2799" s="187"/>
    </row>
    <row r="2800" spans="50:52" ht="15.75" customHeight="1">
      <c r="AX2800" s="187"/>
      <c r="AY2800" s="187"/>
      <c r="AZ2800" s="187"/>
    </row>
    <row r="2801" spans="50:52" ht="15.75" customHeight="1">
      <c r="AX2801" s="187"/>
      <c r="AY2801" s="187"/>
      <c r="AZ2801" s="187"/>
    </row>
    <row r="2802" spans="50:52" ht="15.75" customHeight="1">
      <c r="AX2802" s="187"/>
      <c r="AY2802" s="187"/>
      <c r="AZ2802" s="187"/>
    </row>
    <row r="2803" spans="50:52" ht="15.75" customHeight="1">
      <c r="AX2803" s="187"/>
      <c r="AY2803" s="187"/>
      <c r="AZ2803" s="187"/>
    </row>
    <row r="2804" spans="50:52" ht="15.75" customHeight="1">
      <c r="AX2804" s="187"/>
      <c r="AY2804" s="187"/>
      <c r="AZ2804" s="187"/>
    </row>
    <row r="2805" spans="50:52" ht="15.75" customHeight="1">
      <c r="AX2805" s="187"/>
      <c r="AY2805" s="187"/>
      <c r="AZ2805" s="187"/>
    </row>
    <row r="2806" spans="50:52" ht="15.75" customHeight="1">
      <c r="AX2806" s="187"/>
      <c r="AY2806" s="187"/>
      <c r="AZ2806" s="187"/>
    </row>
    <row r="2807" spans="50:52" ht="15.75" customHeight="1">
      <c r="AX2807" s="187"/>
      <c r="AY2807" s="187"/>
      <c r="AZ2807" s="187"/>
    </row>
    <row r="2808" spans="50:52" ht="15.75" customHeight="1">
      <c r="AX2808" s="187"/>
      <c r="AY2808" s="187"/>
      <c r="AZ2808" s="187"/>
    </row>
    <row r="2809" spans="50:52" ht="15.75" customHeight="1">
      <c r="AX2809" s="187"/>
      <c r="AY2809" s="187"/>
      <c r="AZ2809" s="187"/>
    </row>
    <row r="2810" spans="50:52" ht="15.75" customHeight="1">
      <c r="AX2810" s="187"/>
      <c r="AY2810" s="187"/>
      <c r="AZ2810" s="187"/>
    </row>
    <row r="2811" spans="50:52" ht="15.75" customHeight="1">
      <c r="AX2811" s="187"/>
      <c r="AY2811" s="187"/>
      <c r="AZ2811" s="187"/>
    </row>
    <row r="2812" spans="50:52" ht="15.75" customHeight="1">
      <c r="AX2812" s="187"/>
      <c r="AY2812" s="187"/>
      <c r="AZ2812" s="187"/>
    </row>
    <row r="2813" spans="50:52" ht="15.75" customHeight="1">
      <c r="AX2813" s="187"/>
      <c r="AY2813" s="187"/>
      <c r="AZ2813" s="187"/>
    </row>
    <row r="2814" spans="50:52" ht="15.75" customHeight="1">
      <c r="AX2814" s="187"/>
      <c r="AY2814" s="187"/>
      <c r="AZ2814" s="187"/>
    </row>
    <row r="2815" spans="50:52" ht="15.75" customHeight="1">
      <c r="AX2815" s="187"/>
      <c r="AY2815" s="187"/>
      <c r="AZ2815" s="187"/>
    </row>
    <row r="2816" spans="50:52" ht="15.75" customHeight="1">
      <c r="AX2816" s="187"/>
      <c r="AY2816" s="187"/>
      <c r="AZ2816" s="187"/>
    </row>
    <row r="2817" spans="50:52" ht="15.75" customHeight="1">
      <c r="AX2817" s="187"/>
      <c r="AY2817" s="187"/>
      <c r="AZ2817" s="187"/>
    </row>
    <row r="2818" spans="50:52" ht="15.75" customHeight="1">
      <c r="AX2818" s="187"/>
      <c r="AY2818" s="187"/>
      <c r="AZ2818" s="187"/>
    </row>
    <row r="2819" spans="50:52" ht="15.75" customHeight="1">
      <c r="AX2819" s="187"/>
      <c r="AY2819" s="187"/>
      <c r="AZ2819" s="187"/>
    </row>
    <row r="2820" spans="50:52" ht="15.75" customHeight="1">
      <c r="AX2820" s="187"/>
      <c r="AY2820" s="187"/>
      <c r="AZ2820" s="187"/>
    </row>
    <row r="2821" spans="50:52" ht="15.75" customHeight="1">
      <c r="AX2821" s="187"/>
      <c r="AY2821" s="187"/>
      <c r="AZ2821" s="187"/>
    </row>
    <row r="2822" spans="50:52" ht="15.75" customHeight="1">
      <c r="AX2822" s="187"/>
      <c r="AY2822" s="187"/>
      <c r="AZ2822" s="187"/>
    </row>
    <row r="2823" spans="50:52" ht="15.75" customHeight="1">
      <c r="AX2823" s="187"/>
      <c r="AY2823" s="187"/>
      <c r="AZ2823" s="187"/>
    </row>
    <row r="2824" spans="50:52" ht="15.75" customHeight="1">
      <c r="AX2824" s="187"/>
      <c r="AY2824" s="187"/>
      <c r="AZ2824" s="187"/>
    </row>
    <row r="2825" spans="50:52" ht="15.75" customHeight="1">
      <c r="AX2825" s="187"/>
      <c r="AY2825" s="187"/>
      <c r="AZ2825" s="187"/>
    </row>
    <row r="2826" spans="50:52" ht="15.75" customHeight="1">
      <c r="AX2826" s="187"/>
      <c r="AY2826" s="187"/>
      <c r="AZ2826" s="187"/>
    </row>
    <row r="2827" spans="50:52" ht="15.75" customHeight="1">
      <c r="AX2827" s="187"/>
      <c r="AY2827" s="187"/>
      <c r="AZ2827" s="187"/>
    </row>
    <row r="2828" spans="50:52" ht="15.75" customHeight="1">
      <c r="AX2828" s="187"/>
      <c r="AY2828" s="187"/>
      <c r="AZ2828" s="187"/>
    </row>
    <row r="2829" spans="50:52" ht="15.75" customHeight="1">
      <c r="AX2829" s="187"/>
      <c r="AY2829" s="187"/>
      <c r="AZ2829" s="187"/>
    </row>
    <row r="2830" spans="50:52" ht="15.75" customHeight="1">
      <c r="AX2830" s="187"/>
      <c r="AY2830" s="187"/>
      <c r="AZ2830" s="187"/>
    </row>
    <row r="2831" spans="50:52" ht="15.75" customHeight="1">
      <c r="AX2831" s="187"/>
      <c r="AY2831" s="187"/>
      <c r="AZ2831" s="187"/>
    </row>
    <row r="2832" spans="50:52" ht="15.75" customHeight="1">
      <c r="AX2832" s="187"/>
      <c r="AY2832" s="187"/>
      <c r="AZ2832" s="187"/>
    </row>
    <row r="2833" spans="50:52" ht="15.75" customHeight="1">
      <c r="AX2833" s="187"/>
      <c r="AY2833" s="187"/>
      <c r="AZ2833" s="187"/>
    </row>
    <row r="2834" spans="50:52" ht="15.75" customHeight="1">
      <c r="AX2834" s="187"/>
      <c r="AY2834" s="187"/>
      <c r="AZ2834" s="187"/>
    </row>
    <row r="2835" spans="50:52" ht="15.75" customHeight="1">
      <c r="AX2835" s="187"/>
      <c r="AY2835" s="187"/>
      <c r="AZ2835" s="187"/>
    </row>
    <row r="2836" spans="50:52" ht="15.75" customHeight="1">
      <c r="AX2836" s="187"/>
      <c r="AY2836" s="187"/>
      <c r="AZ2836" s="187"/>
    </row>
    <row r="2837" spans="50:52" ht="15.75" customHeight="1">
      <c r="AX2837" s="187"/>
      <c r="AY2837" s="187"/>
      <c r="AZ2837" s="187"/>
    </row>
    <row r="2838" spans="50:52" ht="15.75" customHeight="1">
      <c r="AX2838" s="187"/>
      <c r="AY2838" s="187"/>
      <c r="AZ2838" s="187"/>
    </row>
    <row r="2839" spans="50:52" ht="15.75" customHeight="1">
      <c r="AX2839" s="187"/>
      <c r="AY2839" s="187"/>
      <c r="AZ2839" s="187"/>
    </row>
    <row r="2840" spans="50:52" ht="15.75" customHeight="1">
      <c r="AX2840" s="187"/>
      <c r="AY2840" s="187"/>
      <c r="AZ2840" s="187"/>
    </row>
    <row r="2841" spans="50:52" ht="15.75" customHeight="1">
      <c r="AX2841" s="187"/>
      <c r="AY2841" s="187"/>
      <c r="AZ2841" s="187"/>
    </row>
    <row r="2842" spans="50:52" ht="15.75" customHeight="1">
      <c r="AX2842" s="187"/>
      <c r="AY2842" s="187"/>
      <c r="AZ2842" s="187"/>
    </row>
    <row r="2843" spans="50:52" ht="15.75" customHeight="1">
      <c r="AX2843" s="187"/>
      <c r="AY2843" s="187"/>
      <c r="AZ2843" s="187"/>
    </row>
    <row r="2844" spans="50:52" ht="15.75" customHeight="1">
      <c r="AX2844" s="187"/>
      <c r="AY2844" s="187"/>
      <c r="AZ2844" s="187"/>
    </row>
    <row r="2845" spans="50:52" ht="15.75" customHeight="1">
      <c r="AX2845" s="187"/>
      <c r="AY2845" s="187"/>
      <c r="AZ2845" s="187"/>
    </row>
    <row r="2846" spans="50:52" ht="15.75" customHeight="1">
      <c r="AX2846" s="187"/>
      <c r="AY2846" s="187"/>
      <c r="AZ2846" s="187"/>
    </row>
    <row r="2847" spans="50:52" ht="15.75" customHeight="1">
      <c r="AX2847" s="187"/>
      <c r="AY2847" s="187"/>
      <c r="AZ2847" s="187"/>
    </row>
    <row r="2848" spans="50:52" ht="15.75" customHeight="1">
      <c r="AX2848" s="187"/>
      <c r="AY2848" s="187"/>
      <c r="AZ2848" s="187"/>
    </row>
    <row r="2849" spans="50:52" ht="15.75" customHeight="1">
      <c r="AX2849" s="187"/>
      <c r="AY2849" s="187"/>
      <c r="AZ2849" s="187"/>
    </row>
    <row r="2850" spans="50:52" ht="15.75" customHeight="1">
      <c r="AX2850" s="187"/>
      <c r="AY2850" s="187"/>
      <c r="AZ2850" s="187"/>
    </row>
    <row r="2851" spans="50:52" ht="15.75" customHeight="1">
      <c r="AX2851" s="187"/>
      <c r="AY2851" s="187"/>
      <c r="AZ2851" s="187"/>
    </row>
    <row r="2852" spans="50:52" ht="15.75" customHeight="1">
      <c r="AX2852" s="187"/>
      <c r="AY2852" s="187"/>
      <c r="AZ2852" s="187"/>
    </row>
    <row r="2853" spans="50:52" ht="15.75" customHeight="1">
      <c r="AX2853" s="187"/>
      <c r="AY2853" s="187"/>
      <c r="AZ2853" s="187"/>
    </row>
    <row r="2854" spans="50:52" ht="15.75" customHeight="1">
      <c r="AX2854" s="187"/>
      <c r="AY2854" s="187"/>
      <c r="AZ2854" s="187"/>
    </row>
    <row r="2855" spans="50:52" ht="15.75" customHeight="1">
      <c r="AX2855" s="187"/>
      <c r="AY2855" s="187"/>
      <c r="AZ2855" s="187"/>
    </row>
    <row r="2856" spans="50:52" ht="15.75" customHeight="1">
      <c r="AX2856" s="187"/>
      <c r="AY2856" s="187"/>
      <c r="AZ2856" s="187"/>
    </row>
    <row r="2857" spans="50:52" ht="15.75" customHeight="1">
      <c r="AX2857" s="187"/>
      <c r="AY2857" s="187"/>
      <c r="AZ2857" s="187"/>
    </row>
    <row r="2858" spans="50:52" ht="15.75" customHeight="1">
      <c r="AX2858" s="187"/>
      <c r="AY2858" s="187"/>
      <c r="AZ2858" s="187"/>
    </row>
    <row r="2859" spans="50:52" ht="15.75" customHeight="1">
      <c r="AX2859" s="187"/>
      <c r="AY2859" s="187"/>
      <c r="AZ2859" s="187"/>
    </row>
    <row r="2860" spans="50:52" ht="15.75" customHeight="1">
      <c r="AX2860" s="187"/>
      <c r="AY2860" s="187"/>
      <c r="AZ2860" s="187"/>
    </row>
    <row r="2861" spans="50:52" ht="15.75" customHeight="1">
      <c r="AX2861" s="187"/>
      <c r="AY2861" s="187"/>
      <c r="AZ2861" s="187"/>
    </row>
    <row r="2862" spans="50:52" ht="15.75" customHeight="1">
      <c r="AX2862" s="187"/>
      <c r="AY2862" s="187"/>
      <c r="AZ2862" s="187"/>
    </row>
    <row r="2863" spans="50:52" ht="15.75" customHeight="1">
      <c r="AX2863" s="187"/>
      <c r="AY2863" s="187"/>
      <c r="AZ2863" s="187"/>
    </row>
    <row r="2864" spans="50:52" ht="15.75" customHeight="1">
      <c r="AX2864" s="187"/>
      <c r="AY2864" s="187"/>
      <c r="AZ2864" s="187"/>
    </row>
    <row r="2865" spans="50:52" ht="15.75" customHeight="1">
      <c r="AX2865" s="187"/>
      <c r="AY2865" s="187"/>
      <c r="AZ2865" s="187"/>
    </row>
    <row r="2866" spans="50:52" ht="15.75" customHeight="1">
      <c r="AX2866" s="187"/>
      <c r="AY2866" s="187"/>
      <c r="AZ2866" s="187"/>
    </row>
    <row r="2867" spans="50:52" ht="15.75" customHeight="1">
      <c r="AX2867" s="187"/>
      <c r="AY2867" s="187"/>
      <c r="AZ2867" s="187"/>
    </row>
    <row r="2868" spans="50:52" ht="15.75" customHeight="1">
      <c r="AX2868" s="187"/>
      <c r="AY2868" s="187"/>
      <c r="AZ2868" s="187"/>
    </row>
    <row r="2869" spans="50:52" ht="15.75" customHeight="1">
      <c r="AX2869" s="187"/>
      <c r="AY2869" s="187"/>
      <c r="AZ2869" s="187"/>
    </row>
    <row r="2870" spans="50:52" ht="15.75" customHeight="1">
      <c r="AX2870" s="187"/>
      <c r="AY2870" s="187"/>
      <c r="AZ2870" s="187"/>
    </row>
    <row r="2871" spans="50:52" ht="15.75" customHeight="1">
      <c r="AX2871" s="187"/>
      <c r="AY2871" s="187"/>
      <c r="AZ2871" s="187"/>
    </row>
    <row r="2872" spans="50:52" ht="15.75" customHeight="1">
      <c r="AX2872" s="187"/>
      <c r="AY2872" s="187"/>
      <c r="AZ2872" s="187"/>
    </row>
    <row r="2873" spans="50:52" ht="15.75" customHeight="1">
      <c r="AX2873" s="187"/>
      <c r="AY2873" s="187"/>
      <c r="AZ2873" s="187"/>
    </row>
    <row r="2874" spans="50:52" ht="15.75" customHeight="1">
      <c r="AX2874" s="187"/>
      <c r="AY2874" s="187"/>
      <c r="AZ2874" s="187"/>
    </row>
    <row r="2875" spans="50:52" ht="15.75" customHeight="1">
      <c r="AX2875" s="187"/>
      <c r="AY2875" s="187"/>
      <c r="AZ2875" s="187"/>
    </row>
    <row r="2876" spans="50:52" ht="15.75" customHeight="1">
      <c r="AX2876" s="187"/>
      <c r="AY2876" s="187"/>
      <c r="AZ2876" s="187"/>
    </row>
    <row r="2877" spans="50:52" ht="15.75" customHeight="1">
      <c r="AX2877" s="187"/>
      <c r="AY2877" s="187"/>
      <c r="AZ2877" s="187"/>
    </row>
    <row r="2878" spans="50:52" ht="15.75" customHeight="1">
      <c r="AX2878" s="187"/>
      <c r="AY2878" s="187"/>
      <c r="AZ2878" s="187"/>
    </row>
    <row r="2879" spans="50:52" ht="15.75" customHeight="1">
      <c r="AX2879" s="187"/>
      <c r="AY2879" s="187"/>
      <c r="AZ2879" s="187"/>
    </row>
    <row r="2880" spans="50:52" ht="15.75" customHeight="1">
      <c r="AX2880" s="187"/>
      <c r="AY2880" s="187"/>
      <c r="AZ2880" s="187"/>
    </row>
    <row r="2881" spans="50:52" ht="15.75" customHeight="1">
      <c r="AX2881" s="187"/>
      <c r="AY2881" s="187"/>
      <c r="AZ2881" s="187"/>
    </row>
    <row r="2882" spans="50:52" ht="15.75" customHeight="1">
      <c r="AX2882" s="187"/>
      <c r="AY2882" s="187"/>
      <c r="AZ2882" s="187"/>
    </row>
    <row r="2883" spans="50:52" ht="15.75" customHeight="1">
      <c r="AX2883" s="187"/>
      <c r="AY2883" s="187"/>
      <c r="AZ2883" s="187"/>
    </row>
    <row r="2884" spans="50:52" ht="15.75" customHeight="1">
      <c r="AX2884" s="187"/>
      <c r="AY2884" s="187"/>
      <c r="AZ2884" s="187"/>
    </row>
    <row r="2885" spans="50:52" ht="15.75" customHeight="1">
      <c r="AX2885" s="187"/>
      <c r="AY2885" s="187"/>
      <c r="AZ2885" s="187"/>
    </row>
    <row r="2886" spans="50:52" ht="15.75" customHeight="1">
      <c r="AX2886" s="187"/>
      <c r="AY2886" s="187"/>
      <c r="AZ2886" s="187"/>
    </row>
    <row r="2887" spans="50:52" ht="15.75" customHeight="1">
      <c r="AX2887" s="187"/>
      <c r="AY2887" s="187"/>
      <c r="AZ2887" s="187"/>
    </row>
    <row r="2888" spans="50:52" ht="15.75" customHeight="1">
      <c r="AX2888" s="187"/>
      <c r="AY2888" s="187"/>
      <c r="AZ2888" s="187"/>
    </row>
    <row r="2889" spans="50:52" ht="15.75" customHeight="1">
      <c r="AX2889" s="187"/>
      <c r="AY2889" s="187"/>
      <c r="AZ2889" s="187"/>
    </row>
    <row r="2890" spans="50:52" ht="15.75" customHeight="1">
      <c r="AX2890" s="187"/>
      <c r="AY2890" s="187"/>
      <c r="AZ2890" s="187"/>
    </row>
    <row r="2891" spans="50:52" ht="15.75" customHeight="1">
      <c r="AX2891" s="187"/>
      <c r="AY2891" s="187"/>
      <c r="AZ2891" s="187"/>
    </row>
    <row r="2892" spans="50:52" ht="15.75" customHeight="1">
      <c r="AX2892" s="187"/>
      <c r="AY2892" s="187"/>
      <c r="AZ2892" s="187"/>
    </row>
    <row r="2893" spans="50:52" ht="15.75" customHeight="1">
      <c r="AX2893" s="187"/>
      <c r="AY2893" s="187"/>
      <c r="AZ2893" s="187"/>
    </row>
    <row r="2894" spans="50:52" ht="15.75" customHeight="1">
      <c r="AX2894" s="187"/>
      <c r="AY2894" s="187"/>
      <c r="AZ2894" s="187"/>
    </row>
    <row r="2895" spans="50:52" ht="15.75" customHeight="1">
      <c r="AX2895" s="187"/>
      <c r="AY2895" s="187"/>
      <c r="AZ2895" s="187"/>
    </row>
    <row r="2896" spans="50:52" ht="15.75" customHeight="1">
      <c r="AX2896" s="187"/>
      <c r="AY2896" s="187"/>
      <c r="AZ2896" s="187"/>
    </row>
    <row r="2897" spans="50:52" ht="15.75" customHeight="1">
      <c r="AX2897" s="187"/>
      <c r="AY2897" s="187"/>
      <c r="AZ2897" s="187"/>
    </row>
    <row r="2898" spans="50:52" ht="15.75" customHeight="1">
      <c r="AX2898" s="187"/>
      <c r="AY2898" s="187"/>
      <c r="AZ2898" s="187"/>
    </row>
    <row r="2899" spans="50:52" ht="15.75" customHeight="1">
      <c r="AX2899" s="187"/>
      <c r="AY2899" s="187"/>
      <c r="AZ2899" s="187"/>
    </row>
    <row r="2900" spans="50:52" ht="15.75" customHeight="1">
      <c r="AX2900" s="187"/>
      <c r="AY2900" s="187"/>
      <c r="AZ2900" s="187"/>
    </row>
    <row r="2901" spans="50:52" ht="15.75" customHeight="1">
      <c r="AX2901" s="187"/>
      <c r="AY2901" s="187"/>
      <c r="AZ2901" s="187"/>
    </row>
    <row r="2902" spans="50:52" ht="15.75" customHeight="1">
      <c r="AX2902" s="187"/>
      <c r="AY2902" s="187"/>
      <c r="AZ2902" s="187"/>
    </row>
    <row r="2903" spans="50:52" ht="15.75" customHeight="1">
      <c r="AX2903" s="187"/>
      <c r="AY2903" s="187"/>
      <c r="AZ2903" s="187"/>
    </row>
    <row r="2904" spans="50:52" ht="15.75" customHeight="1">
      <c r="AX2904" s="187"/>
      <c r="AY2904" s="187"/>
      <c r="AZ2904" s="187"/>
    </row>
    <row r="2905" spans="50:52" ht="15.75" customHeight="1">
      <c r="AX2905" s="187"/>
      <c r="AY2905" s="187"/>
      <c r="AZ2905" s="187"/>
    </row>
    <row r="2906" spans="50:52" ht="15.75" customHeight="1">
      <c r="AX2906" s="187"/>
      <c r="AY2906" s="187"/>
      <c r="AZ2906" s="187"/>
    </row>
    <row r="2907" spans="50:52" ht="15.75" customHeight="1">
      <c r="AX2907" s="187"/>
      <c r="AY2907" s="187"/>
      <c r="AZ2907" s="187"/>
    </row>
    <row r="2908" spans="50:52" ht="15.75" customHeight="1">
      <c r="AX2908" s="187"/>
      <c r="AY2908" s="187"/>
      <c r="AZ2908" s="187"/>
    </row>
    <row r="2909" spans="50:52" ht="15.75" customHeight="1">
      <c r="AX2909" s="187"/>
      <c r="AY2909" s="187"/>
      <c r="AZ2909" s="187"/>
    </row>
    <row r="2910" spans="50:52" ht="15.75" customHeight="1">
      <c r="AX2910" s="187"/>
      <c r="AY2910" s="187"/>
      <c r="AZ2910" s="187"/>
    </row>
    <row r="2911" spans="50:52" ht="15.75" customHeight="1">
      <c r="AX2911" s="187"/>
      <c r="AY2911" s="187"/>
      <c r="AZ2911" s="187"/>
    </row>
    <row r="2912" spans="50:52" ht="15.75" customHeight="1">
      <c r="AX2912" s="187"/>
      <c r="AY2912" s="187"/>
      <c r="AZ2912" s="187"/>
    </row>
    <row r="2913" spans="50:52" ht="15.75" customHeight="1">
      <c r="AX2913" s="187"/>
      <c r="AY2913" s="187"/>
      <c r="AZ2913" s="187"/>
    </row>
    <row r="2914" spans="50:52" ht="15.75" customHeight="1">
      <c r="AX2914" s="187"/>
      <c r="AY2914" s="187"/>
      <c r="AZ2914" s="187"/>
    </row>
    <row r="2915" spans="50:52" ht="15.75" customHeight="1">
      <c r="AX2915" s="187"/>
      <c r="AY2915" s="187"/>
      <c r="AZ2915" s="187"/>
    </row>
    <row r="2916" spans="50:52" ht="15.75" customHeight="1">
      <c r="AX2916" s="187"/>
      <c r="AY2916" s="187"/>
      <c r="AZ2916" s="187"/>
    </row>
    <row r="2917" spans="50:52" ht="15.75" customHeight="1">
      <c r="AX2917" s="187"/>
      <c r="AY2917" s="187"/>
      <c r="AZ2917" s="187"/>
    </row>
    <row r="2918" spans="50:52" ht="15.75" customHeight="1">
      <c r="AX2918" s="187"/>
      <c r="AY2918" s="187"/>
      <c r="AZ2918" s="187"/>
    </row>
    <row r="2919" spans="50:52" ht="15.75" customHeight="1">
      <c r="AX2919" s="187"/>
      <c r="AY2919" s="187"/>
      <c r="AZ2919" s="187"/>
    </row>
    <row r="2920" spans="50:52" ht="15.75" customHeight="1">
      <c r="AX2920" s="187"/>
      <c r="AY2920" s="187"/>
      <c r="AZ2920" s="187"/>
    </row>
    <row r="2921" spans="50:52" ht="15.75" customHeight="1">
      <c r="AX2921" s="187"/>
      <c r="AY2921" s="187"/>
      <c r="AZ2921" s="187"/>
    </row>
    <row r="2922" spans="50:52" ht="15.75" customHeight="1">
      <c r="AX2922" s="187"/>
      <c r="AY2922" s="187"/>
      <c r="AZ2922" s="187"/>
    </row>
    <row r="2923" spans="50:52" ht="15.75" customHeight="1">
      <c r="AX2923" s="187"/>
      <c r="AY2923" s="187"/>
      <c r="AZ2923" s="187"/>
    </row>
    <row r="2924" spans="50:52" ht="15.75" customHeight="1">
      <c r="AX2924" s="187"/>
      <c r="AY2924" s="187"/>
      <c r="AZ2924" s="187"/>
    </row>
    <row r="2925" spans="50:52" ht="15.75" customHeight="1">
      <c r="AX2925" s="187"/>
      <c r="AY2925" s="187"/>
      <c r="AZ2925" s="187"/>
    </row>
    <row r="2926" spans="50:52" ht="15.75" customHeight="1">
      <c r="AX2926" s="187"/>
      <c r="AY2926" s="187"/>
      <c r="AZ2926" s="187"/>
    </row>
    <row r="2927" spans="50:52" ht="15.75" customHeight="1">
      <c r="AX2927" s="187"/>
      <c r="AY2927" s="187"/>
      <c r="AZ2927" s="187"/>
    </row>
    <row r="2928" spans="50:52" ht="15.75" customHeight="1">
      <c r="AX2928" s="187"/>
      <c r="AY2928" s="187"/>
      <c r="AZ2928" s="187"/>
    </row>
    <row r="2929" spans="50:52" ht="15.75" customHeight="1">
      <c r="AX2929" s="187"/>
      <c r="AY2929" s="187"/>
      <c r="AZ2929" s="187"/>
    </row>
    <row r="2930" spans="50:52" ht="15.75" customHeight="1">
      <c r="AX2930" s="187"/>
      <c r="AY2930" s="187"/>
      <c r="AZ2930" s="187"/>
    </row>
    <row r="2931" spans="50:52" ht="15.75" customHeight="1">
      <c r="AX2931" s="187"/>
      <c r="AY2931" s="187"/>
      <c r="AZ2931" s="187"/>
    </row>
    <row r="2932" spans="50:52" ht="15.75" customHeight="1">
      <c r="AX2932" s="187"/>
      <c r="AY2932" s="187"/>
      <c r="AZ2932" s="187"/>
    </row>
    <row r="2933" spans="50:52" ht="15.75" customHeight="1">
      <c r="AX2933" s="187"/>
      <c r="AY2933" s="187"/>
      <c r="AZ2933" s="187"/>
    </row>
    <row r="2934" spans="50:52" ht="15.75" customHeight="1">
      <c r="AX2934" s="187"/>
      <c r="AY2934" s="187"/>
      <c r="AZ2934" s="187"/>
    </row>
    <row r="2935" spans="50:52" ht="15.75" customHeight="1">
      <c r="AX2935" s="187"/>
      <c r="AY2935" s="187"/>
      <c r="AZ2935" s="187"/>
    </row>
    <row r="2936" spans="50:52" ht="15.75" customHeight="1">
      <c r="AX2936" s="187"/>
      <c r="AY2936" s="187"/>
      <c r="AZ2936" s="187"/>
    </row>
    <row r="2937" spans="50:52" ht="15.75" customHeight="1">
      <c r="AX2937" s="187"/>
      <c r="AY2937" s="187"/>
      <c r="AZ2937" s="187"/>
    </row>
    <row r="2938" spans="50:52" ht="15.75" customHeight="1">
      <c r="AX2938" s="187"/>
      <c r="AY2938" s="187"/>
      <c r="AZ2938" s="187"/>
    </row>
    <row r="2939" spans="50:52" ht="15.75" customHeight="1">
      <c r="AX2939" s="187"/>
      <c r="AY2939" s="187"/>
      <c r="AZ2939" s="187"/>
    </row>
    <row r="2940" spans="50:52" ht="15.75" customHeight="1">
      <c r="AX2940" s="187"/>
      <c r="AY2940" s="187"/>
      <c r="AZ2940" s="187"/>
    </row>
    <row r="2941" spans="50:52" ht="15.75" customHeight="1">
      <c r="AX2941" s="187"/>
      <c r="AY2941" s="187"/>
      <c r="AZ2941" s="187"/>
    </row>
    <row r="2942" spans="50:52" ht="15.75" customHeight="1">
      <c r="AX2942" s="187"/>
      <c r="AY2942" s="187"/>
      <c r="AZ2942" s="187"/>
    </row>
    <row r="2943" spans="50:52" ht="15.75" customHeight="1">
      <c r="AX2943" s="187"/>
      <c r="AY2943" s="187"/>
      <c r="AZ2943" s="187"/>
    </row>
    <row r="2944" spans="50:52" ht="15.75" customHeight="1">
      <c r="AX2944" s="187"/>
      <c r="AY2944" s="187"/>
      <c r="AZ2944" s="187"/>
    </row>
    <row r="2945" spans="50:52" ht="15.75" customHeight="1">
      <c r="AX2945" s="187"/>
      <c r="AY2945" s="187"/>
      <c r="AZ2945" s="187"/>
    </row>
    <row r="2946" spans="50:52" ht="15.75" customHeight="1">
      <c r="AX2946" s="187"/>
      <c r="AY2946" s="187"/>
      <c r="AZ2946" s="187"/>
    </row>
    <row r="2947" spans="50:52" ht="15.75" customHeight="1">
      <c r="AX2947" s="187"/>
      <c r="AY2947" s="187"/>
      <c r="AZ2947" s="187"/>
    </row>
    <row r="2948" spans="50:52" ht="15.75" customHeight="1">
      <c r="AX2948" s="187"/>
      <c r="AY2948" s="187"/>
      <c r="AZ2948" s="187"/>
    </row>
    <row r="2949" spans="50:52" ht="15.75" customHeight="1">
      <c r="AX2949" s="187"/>
      <c r="AY2949" s="187"/>
      <c r="AZ2949" s="187"/>
    </row>
    <row r="2950" spans="50:52" ht="15.75" customHeight="1">
      <c r="AX2950" s="187"/>
      <c r="AY2950" s="187"/>
      <c r="AZ2950" s="187"/>
    </row>
    <row r="2951" spans="50:52" ht="15.75" customHeight="1">
      <c r="AX2951" s="187"/>
      <c r="AY2951" s="187"/>
      <c r="AZ2951" s="187"/>
    </row>
    <row r="2952" spans="50:52" ht="15.75" customHeight="1">
      <c r="AX2952" s="187"/>
      <c r="AY2952" s="187"/>
      <c r="AZ2952" s="187"/>
    </row>
    <row r="2953" spans="50:52" ht="15.75" customHeight="1">
      <c r="AX2953" s="187"/>
      <c r="AY2953" s="187"/>
      <c r="AZ2953" s="187"/>
    </row>
    <row r="2954" spans="50:52" ht="15.75" customHeight="1">
      <c r="AX2954" s="187"/>
      <c r="AY2954" s="187"/>
      <c r="AZ2954" s="187"/>
    </row>
    <row r="2955" spans="50:52" ht="15.75" customHeight="1">
      <c r="AX2955" s="187"/>
      <c r="AY2955" s="187"/>
      <c r="AZ2955" s="187"/>
    </row>
    <row r="2956" spans="50:52" ht="15.75" customHeight="1">
      <c r="AX2956" s="187"/>
      <c r="AY2956" s="187"/>
      <c r="AZ2956" s="187"/>
    </row>
    <row r="2957" spans="50:52" ht="15.75" customHeight="1">
      <c r="AX2957" s="187"/>
      <c r="AY2957" s="187"/>
      <c r="AZ2957" s="187"/>
    </row>
    <row r="2958" spans="50:52" ht="15.75" customHeight="1">
      <c r="AX2958" s="187"/>
      <c r="AY2958" s="187"/>
      <c r="AZ2958" s="187"/>
    </row>
    <row r="2959" spans="50:52" ht="15.75" customHeight="1">
      <c r="AX2959" s="187"/>
      <c r="AY2959" s="187"/>
      <c r="AZ2959" s="187"/>
    </row>
    <row r="2960" spans="50:52" ht="15.75" customHeight="1">
      <c r="AX2960" s="187"/>
      <c r="AY2960" s="187"/>
      <c r="AZ2960" s="187"/>
    </row>
    <row r="2961" spans="50:52" ht="15.75" customHeight="1">
      <c r="AX2961" s="187"/>
      <c r="AY2961" s="187"/>
      <c r="AZ2961" s="187"/>
    </row>
    <row r="2962" spans="50:52" ht="15.75" customHeight="1">
      <c r="AX2962" s="187"/>
      <c r="AY2962" s="187"/>
      <c r="AZ2962" s="187"/>
    </row>
    <row r="2963" spans="50:52" ht="15.75" customHeight="1">
      <c r="AX2963" s="187"/>
      <c r="AY2963" s="187"/>
      <c r="AZ2963" s="187"/>
    </row>
    <row r="2964" spans="50:52" ht="15.75" customHeight="1">
      <c r="AX2964" s="187"/>
      <c r="AY2964" s="187"/>
      <c r="AZ2964" s="187"/>
    </row>
    <row r="2965" spans="50:52" ht="15.75" customHeight="1">
      <c r="AX2965" s="187"/>
      <c r="AY2965" s="187"/>
      <c r="AZ2965" s="187"/>
    </row>
    <row r="2966" spans="50:52" ht="15.75" customHeight="1">
      <c r="AX2966" s="187"/>
      <c r="AY2966" s="187"/>
      <c r="AZ2966" s="187"/>
    </row>
    <row r="2967" spans="50:52" ht="15.75" customHeight="1">
      <c r="AX2967" s="187"/>
      <c r="AY2967" s="187"/>
      <c r="AZ2967" s="187"/>
    </row>
    <row r="2968" spans="50:52" ht="15.75" customHeight="1">
      <c r="AX2968" s="187"/>
      <c r="AY2968" s="187"/>
      <c r="AZ2968" s="187"/>
    </row>
    <row r="2969" spans="50:52" ht="15.75" customHeight="1">
      <c r="AX2969" s="187"/>
      <c r="AY2969" s="187"/>
      <c r="AZ2969" s="187"/>
    </row>
    <row r="2970" spans="50:52" ht="15.75" customHeight="1">
      <c r="AX2970" s="187"/>
      <c r="AY2970" s="187"/>
      <c r="AZ2970" s="187"/>
    </row>
    <row r="2971" spans="50:52" ht="15.75" customHeight="1">
      <c r="AX2971" s="187"/>
      <c r="AY2971" s="187"/>
      <c r="AZ2971" s="187"/>
    </row>
    <row r="2972" spans="50:52" ht="15.75" customHeight="1">
      <c r="AX2972" s="187"/>
      <c r="AY2972" s="187"/>
      <c r="AZ2972" s="187"/>
    </row>
    <row r="2973" spans="50:52" ht="15.75" customHeight="1">
      <c r="AX2973" s="187"/>
      <c r="AY2973" s="187"/>
      <c r="AZ2973" s="187"/>
    </row>
    <row r="2974" spans="50:52" ht="15.75" customHeight="1">
      <c r="AX2974" s="187"/>
      <c r="AY2974" s="187"/>
      <c r="AZ2974" s="187"/>
    </row>
    <row r="2975" spans="50:52" ht="15.75" customHeight="1">
      <c r="AX2975" s="187"/>
      <c r="AY2975" s="187"/>
      <c r="AZ2975" s="187"/>
    </row>
    <row r="2976" spans="50:52" ht="15.75" customHeight="1">
      <c r="AX2976" s="187"/>
      <c r="AY2976" s="187"/>
      <c r="AZ2976" s="187"/>
    </row>
    <row r="2977" spans="50:52" ht="15.75" customHeight="1">
      <c r="AX2977" s="187"/>
      <c r="AY2977" s="187"/>
      <c r="AZ2977" s="187"/>
    </row>
    <row r="2978" spans="50:52" ht="15.75" customHeight="1">
      <c r="AX2978" s="187"/>
      <c r="AY2978" s="187"/>
      <c r="AZ2978" s="187"/>
    </row>
    <row r="2979" spans="50:52" ht="15.75" customHeight="1">
      <c r="AX2979" s="187"/>
      <c r="AY2979" s="187"/>
      <c r="AZ2979" s="187"/>
    </row>
    <row r="2980" spans="50:52" ht="15.75" customHeight="1">
      <c r="AX2980" s="187"/>
      <c r="AY2980" s="187"/>
      <c r="AZ2980" s="187"/>
    </row>
    <row r="2981" spans="50:52" ht="15.75" customHeight="1">
      <c r="AX2981" s="187"/>
      <c r="AY2981" s="187"/>
      <c r="AZ2981" s="187"/>
    </row>
    <row r="2982" spans="50:52" ht="15.75" customHeight="1">
      <c r="AX2982" s="187"/>
      <c r="AY2982" s="187"/>
      <c r="AZ2982" s="187"/>
    </row>
    <row r="2983" spans="50:52" ht="15.75" customHeight="1">
      <c r="AX2983" s="187"/>
      <c r="AY2983" s="187"/>
      <c r="AZ2983" s="187"/>
    </row>
    <row r="2984" spans="50:52" ht="15.75" customHeight="1">
      <c r="AX2984" s="187"/>
      <c r="AY2984" s="187"/>
      <c r="AZ2984" s="187"/>
    </row>
    <row r="2985" spans="50:52" ht="15.75" customHeight="1">
      <c r="AX2985" s="187"/>
      <c r="AY2985" s="187"/>
      <c r="AZ2985" s="187"/>
    </row>
    <row r="2986" spans="50:52" ht="15.75" customHeight="1">
      <c r="AX2986" s="187"/>
      <c r="AY2986" s="187"/>
      <c r="AZ2986" s="187"/>
    </row>
    <row r="2987" spans="50:52" ht="15.75" customHeight="1">
      <c r="AX2987" s="187"/>
      <c r="AY2987" s="187"/>
      <c r="AZ2987" s="187"/>
    </row>
    <row r="2988" spans="50:52" ht="15.75" customHeight="1">
      <c r="AX2988" s="187"/>
      <c r="AY2988" s="187"/>
      <c r="AZ2988" s="187"/>
    </row>
    <row r="2989" spans="50:52" ht="15.75" customHeight="1">
      <c r="AX2989" s="187"/>
      <c r="AY2989" s="187"/>
      <c r="AZ2989" s="187"/>
    </row>
    <row r="2990" spans="50:52" ht="15.75" customHeight="1">
      <c r="AX2990" s="187"/>
      <c r="AY2990" s="187"/>
      <c r="AZ2990" s="187"/>
    </row>
    <row r="2991" spans="50:52" ht="15.75" customHeight="1">
      <c r="AX2991" s="187"/>
      <c r="AY2991" s="187"/>
      <c r="AZ2991" s="187"/>
    </row>
    <row r="2992" spans="50:52" ht="15.75" customHeight="1">
      <c r="AX2992" s="187"/>
      <c r="AY2992" s="187"/>
      <c r="AZ2992" s="187"/>
    </row>
    <row r="2993" spans="50:52" ht="15.75" customHeight="1">
      <c r="AX2993" s="187"/>
      <c r="AY2993" s="187"/>
      <c r="AZ2993" s="187"/>
    </row>
    <row r="2994" spans="50:52" ht="15.75" customHeight="1">
      <c r="AX2994" s="187"/>
      <c r="AY2994" s="187"/>
      <c r="AZ2994" s="187"/>
    </row>
    <row r="2995" spans="50:52" ht="15.75" customHeight="1">
      <c r="AX2995" s="187"/>
      <c r="AY2995" s="187"/>
      <c r="AZ2995" s="187"/>
    </row>
    <row r="2996" spans="50:52" ht="15.75" customHeight="1">
      <c r="AX2996" s="187"/>
      <c r="AY2996" s="187"/>
      <c r="AZ2996" s="187"/>
    </row>
    <row r="2997" spans="50:52" ht="15.75" customHeight="1">
      <c r="AX2997" s="187"/>
      <c r="AY2997" s="187"/>
      <c r="AZ2997" s="187"/>
    </row>
    <row r="2998" spans="50:52" ht="15.75" customHeight="1">
      <c r="AX2998" s="187"/>
      <c r="AY2998" s="187"/>
      <c r="AZ2998" s="187"/>
    </row>
    <row r="2999" spans="50:52" ht="15.75" customHeight="1">
      <c r="AX2999" s="187"/>
      <c r="AY2999" s="187"/>
      <c r="AZ2999" s="187"/>
    </row>
    <row r="3000" spans="50:52" ht="15.75" customHeight="1">
      <c r="AX3000" s="187"/>
      <c r="AY3000" s="187"/>
      <c r="AZ3000" s="187"/>
    </row>
    <row r="3001" spans="50:52" ht="15.75" customHeight="1">
      <c r="AX3001" s="187"/>
      <c r="AY3001" s="187"/>
      <c r="AZ3001" s="187"/>
    </row>
    <row r="3002" spans="50:52" ht="15.75" customHeight="1">
      <c r="AX3002" s="187"/>
      <c r="AY3002" s="187"/>
      <c r="AZ3002" s="187"/>
    </row>
    <row r="3003" spans="50:52" ht="15.75" customHeight="1">
      <c r="AX3003" s="187"/>
      <c r="AY3003" s="187"/>
      <c r="AZ3003" s="187"/>
    </row>
    <row r="3004" spans="50:52" ht="15.75" customHeight="1">
      <c r="AX3004" s="187"/>
      <c r="AY3004" s="187"/>
      <c r="AZ3004" s="187"/>
    </row>
    <row r="3005" spans="50:52" ht="15.75" customHeight="1">
      <c r="AX3005" s="187"/>
      <c r="AY3005" s="187"/>
      <c r="AZ3005" s="187"/>
    </row>
    <row r="3006" spans="50:52" ht="15.75" customHeight="1">
      <c r="AX3006" s="187"/>
      <c r="AY3006" s="187"/>
      <c r="AZ3006" s="187"/>
    </row>
    <row r="3007" spans="50:52" ht="15.75" customHeight="1">
      <c r="AX3007" s="187"/>
      <c r="AY3007" s="187"/>
      <c r="AZ3007" s="187"/>
    </row>
    <row r="3008" spans="50:52" ht="15.75" customHeight="1">
      <c r="AX3008" s="187"/>
      <c r="AY3008" s="187"/>
      <c r="AZ3008" s="187"/>
    </row>
    <row r="3009" spans="50:52" ht="15.75" customHeight="1">
      <c r="AX3009" s="187"/>
      <c r="AY3009" s="187"/>
      <c r="AZ3009" s="187"/>
    </row>
    <row r="3010" spans="50:52" ht="15.75" customHeight="1">
      <c r="AX3010" s="187"/>
      <c r="AY3010" s="187"/>
      <c r="AZ3010" s="187"/>
    </row>
    <row r="3011" spans="50:52" ht="15.75" customHeight="1">
      <c r="AX3011" s="187"/>
      <c r="AY3011" s="187"/>
      <c r="AZ3011" s="187"/>
    </row>
    <row r="3012" spans="50:52" ht="15.75" customHeight="1">
      <c r="AX3012" s="187"/>
      <c r="AY3012" s="187"/>
      <c r="AZ3012" s="187"/>
    </row>
  </sheetData>
  <sheetProtection algorithmName="SHA-512" hashValue="yNMXX7+Mc76/g3gVaMNRDKa5OdzakbAwxz3oBpDpvXHqyQj+PuceZQooHWuQDyQf0wnrNxRRhzqi6vOd9yGIrw==" saltValue="TV92Sx5gtkNdZbziH5nYQw==" spinCount="100000" sheet="1" objects="1" scenarios="1"/>
  <mergeCells count="11">
    <mergeCell ref="AZ2:BC2"/>
    <mergeCell ref="L2:O2"/>
    <mergeCell ref="P2:S2"/>
    <mergeCell ref="T2:W2"/>
    <mergeCell ref="AF2:AI2"/>
    <mergeCell ref="AJ2:AM2"/>
    <mergeCell ref="AB2:AE2"/>
    <mergeCell ref="X2:AA2"/>
    <mergeCell ref="AN2:AQ2"/>
    <mergeCell ref="AR2:AU2"/>
    <mergeCell ref="AV2:AY2"/>
  </mergeCells>
  <printOptions horizontalCentered="1" verticalCentered="1"/>
  <pageMargins left="0" right="0" top="0" bottom="0" header="0" footer="0"/>
  <pageSetup paperSize="5" scale="24" fitToHeight="0" pageOrder="overThenDown"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49"/>
  <sheetViews>
    <sheetView tabSelected="1" topLeftCell="A91" zoomScaleNormal="100" workbookViewId="0">
      <selection activeCell="A98" sqref="A98"/>
    </sheetView>
  </sheetViews>
  <sheetFormatPr defaultRowHeight="13"/>
  <cols>
    <col min="1" max="1" width="78.81640625" bestFit="1" customWidth="1"/>
    <col min="2" max="2" width="54.453125" customWidth="1"/>
    <col min="3" max="3" width="61.26953125" customWidth="1"/>
    <col min="4" max="4" width="30.7265625" customWidth="1"/>
    <col min="12" max="12" width="19.54296875" style="190" bestFit="1" customWidth="1"/>
    <col min="13" max="13" width="15.26953125" style="190" bestFit="1" customWidth="1"/>
    <col min="14" max="14" width="19.1796875" style="182" bestFit="1" customWidth="1"/>
    <col min="57" max="57" width="16.453125" bestFit="1" customWidth="1"/>
  </cols>
  <sheetData>
    <row r="2" spans="1:14" ht="17.5">
      <c r="A2" s="1"/>
      <c r="B2" s="2"/>
      <c r="C2" s="2"/>
      <c r="D2" s="2"/>
      <c r="E2" s="3"/>
      <c r="F2" s="3"/>
      <c r="G2" s="4"/>
      <c r="H2" s="4"/>
      <c r="I2" s="5"/>
      <c r="J2" s="5"/>
      <c r="K2" s="6"/>
    </row>
    <row r="3" spans="1:14" ht="52.5">
      <c r="A3" s="7" t="s">
        <v>0</v>
      </c>
      <c r="B3" s="8" t="s">
        <v>1</v>
      </c>
      <c r="C3" s="8" t="s">
        <v>2</v>
      </c>
      <c r="D3" s="8" t="s">
        <v>3</v>
      </c>
      <c r="E3" s="10" t="s">
        <v>4</v>
      </c>
      <c r="F3" s="10" t="s">
        <v>5</v>
      </c>
      <c r="G3" s="12" t="s">
        <v>6</v>
      </c>
      <c r="H3" s="12" t="s">
        <v>5</v>
      </c>
      <c r="I3" s="14" t="s">
        <v>7</v>
      </c>
      <c r="J3" s="14" t="s">
        <v>5</v>
      </c>
      <c r="K3" s="133" t="s">
        <v>8</v>
      </c>
      <c r="L3" s="194" t="s">
        <v>660</v>
      </c>
      <c r="M3" s="194" t="s">
        <v>662</v>
      </c>
      <c r="N3" s="195" t="s">
        <v>661</v>
      </c>
    </row>
    <row r="4" spans="1:14" ht="36">
      <c r="A4" s="107" t="s">
        <v>602</v>
      </c>
      <c r="B4" s="107" t="s">
        <v>603</v>
      </c>
      <c r="C4" s="55" t="s">
        <v>604</v>
      </c>
      <c r="D4" s="107"/>
      <c r="E4" s="24"/>
      <c r="F4" s="24"/>
      <c r="G4" s="42">
        <v>24</v>
      </c>
      <c r="H4" s="42"/>
      <c r="I4" s="69"/>
      <c r="J4" s="69"/>
      <c r="K4" s="134">
        <f t="shared" ref="K4:K24" si="0">SUM(E4+G4+I4)</f>
        <v>24</v>
      </c>
      <c r="L4" s="194">
        <v>4.3</v>
      </c>
      <c r="M4" s="194">
        <v>103.19999999999999</v>
      </c>
      <c r="N4" s="233" t="s">
        <v>665</v>
      </c>
    </row>
    <row r="5" spans="1:14" ht="36">
      <c r="A5" s="107" t="s">
        <v>605</v>
      </c>
      <c r="B5" s="201" t="s">
        <v>603</v>
      </c>
      <c r="C5" s="205" t="s">
        <v>604</v>
      </c>
      <c r="D5" s="201"/>
      <c r="E5" s="24"/>
      <c r="F5" s="24"/>
      <c r="G5" s="42">
        <v>36</v>
      </c>
      <c r="H5" s="42"/>
      <c r="I5" s="69"/>
      <c r="J5" s="69"/>
      <c r="K5" s="134">
        <f t="shared" si="0"/>
        <v>36</v>
      </c>
      <c r="L5" s="194">
        <v>4.6500000000000004</v>
      </c>
      <c r="M5" s="194">
        <v>167.4</v>
      </c>
      <c r="N5" s="233" t="s">
        <v>665</v>
      </c>
    </row>
    <row r="6" spans="1:14" ht="36">
      <c r="A6" s="197" t="s">
        <v>606</v>
      </c>
      <c r="B6" s="200" t="s">
        <v>603</v>
      </c>
      <c r="C6" s="204" t="s">
        <v>604</v>
      </c>
      <c r="D6" s="200"/>
      <c r="E6" s="24"/>
      <c r="F6" s="24"/>
      <c r="G6" s="212">
        <v>12</v>
      </c>
      <c r="H6" s="42"/>
      <c r="I6" s="69"/>
      <c r="J6" s="69"/>
      <c r="K6" s="134">
        <f t="shared" si="0"/>
        <v>12</v>
      </c>
      <c r="L6" s="194">
        <v>7</v>
      </c>
      <c r="M6" s="194">
        <v>84</v>
      </c>
      <c r="N6" s="233" t="s">
        <v>665</v>
      </c>
    </row>
    <row r="7" spans="1:14" ht="36">
      <c r="A7" s="197" t="s">
        <v>607</v>
      </c>
      <c r="B7" s="200" t="s">
        <v>603</v>
      </c>
      <c r="C7" s="204" t="s">
        <v>604</v>
      </c>
      <c r="D7" s="200"/>
      <c r="E7" s="24"/>
      <c r="F7" s="24"/>
      <c r="G7" s="212">
        <v>36</v>
      </c>
      <c r="H7" s="42"/>
      <c r="I7" s="69"/>
      <c r="J7" s="69"/>
      <c r="K7" s="134">
        <f t="shared" si="0"/>
        <v>36</v>
      </c>
      <c r="L7" s="194">
        <v>8.15</v>
      </c>
      <c r="M7" s="194">
        <v>293.40000000000003</v>
      </c>
      <c r="N7" s="233" t="s">
        <v>665</v>
      </c>
    </row>
    <row r="8" spans="1:14" ht="36">
      <c r="A8" s="197" t="s">
        <v>608</v>
      </c>
      <c r="B8" s="200" t="s">
        <v>603</v>
      </c>
      <c r="C8" s="204" t="s">
        <v>604</v>
      </c>
      <c r="D8" s="200"/>
      <c r="E8" s="24"/>
      <c r="F8" s="24"/>
      <c r="G8" s="212">
        <v>108</v>
      </c>
      <c r="H8" s="42"/>
      <c r="I8" s="69"/>
      <c r="J8" s="69"/>
      <c r="K8" s="134">
        <f t="shared" si="0"/>
        <v>108</v>
      </c>
      <c r="L8" s="194">
        <v>2.1</v>
      </c>
      <c r="M8" s="194">
        <v>226.8</v>
      </c>
      <c r="N8" s="233" t="s">
        <v>665</v>
      </c>
    </row>
    <row r="9" spans="1:14" ht="36">
      <c r="A9" s="197" t="s">
        <v>609</v>
      </c>
      <c r="B9" s="200" t="s">
        <v>603</v>
      </c>
      <c r="C9" s="204" t="s">
        <v>604</v>
      </c>
      <c r="D9" s="200"/>
      <c r="E9" s="24">
        <v>48</v>
      </c>
      <c r="F9" s="24"/>
      <c r="G9" s="212">
        <v>72</v>
      </c>
      <c r="H9" s="42"/>
      <c r="I9" s="69"/>
      <c r="J9" s="69"/>
      <c r="K9" s="134">
        <f t="shared" si="0"/>
        <v>120</v>
      </c>
      <c r="L9" s="194">
        <v>3.1</v>
      </c>
      <c r="M9" s="194">
        <v>372</v>
      </c>
      <c r="N9" s="233" t="s">
        <v>665</v>
      </c>
    </row>
    <row r="10" spans="1:14" ht="36">
      <c r="A10" s="197" t="s">
        <v>611</v>
      </c>
      <c r="B10" s="200" t="s">
        <v>603</v>
      </c>
      <c r="C10" s="204" t="s">
        <v>604</v>
      </c>
      <c r="D10" s="200"/>
      <c r="E10" s="24"/>
      <c r="F10" s="24"/>
      <c r="G10" s="212">
        <v>60</v>
      </c>
      <c r="H10" s="42"/>
      <c r="I10" s="69"/>
      <c r="J10" s="69"/>
      <c r="K10" s="134">
        <f t="shared" si="0"/>
        <v>60</v>
      </c>
      <c r="L10" s="194">
        <v>2.7</v>
      </c>
      <c r="M10" s="194">
        <v>162</v>
      </c>
      <c r="N10" s="233" t="s">
        <v>665</v>
      </c>
    </row>
    <row r="11" spans="1:14" ht="36">
      <c r="A11" s="107" t="s">
        <v>612</v>
      </c>
      <c r="B11" s="107" t="s">
        <v>603</v>
      </c>
      <c r="C11" s="55" t="s">
        <v>604</v>
      </c>
      <c r="D11" s="107"/>
      <c r="E11" s="24">
        <v>48</v>
      </c>
      <c r="F11" s="24"/>
      <c r="G11" s="42">
        <v>108</v>
      </c>
      <c r="H11" s="42"/>
      <c r="I11" s="69"/>
      <c r="J11" s="69"/>
      <c r="K11" s="134">
        <f t="shared" si="0"/>
        <v>156</v>
      </c>
      <c r="L11" s="194">
        <v>2.35</v>
      </c>
      <c r="M11" s="194">
        <v>366.6</v>
      </c>
      <c r="N11" s="233" t="s">
        <v>665</v>
      </c>
    </row>
    <row r="12" spans="1:14" ht="36">
      <c r="A12" s="107" t="s">
        <v>613</v>
      </c>
      <c r="B12" s="107" t="s">
        <v>603</v>
      </c>
      <c r="C12" s="55" t="s">
        <v>604</v>
      </c>
      <c r="D12" s="107"/>
      <c r="E12" s="24">
        <v>156</v>
      </c>
      <c r="F12" s="24"/>
      <c r="G12" s="42">
        <v>220</v>
      </c>
      <c r="H12" s="42"/>
      <c r="I12" s="69"/>
      <c r="J12" s="69"/>
      <c r="K12" s="134">
        <f t="shared" si="0"/>
        <v>376</v>
      </c>
      <c r="L12" s="194">
        <v>2.65</v>
      </c>
      <c r="M12" s="194">
        <v>996.4</v>
      </c>
      <c r="N12" s="233" t="s">
        <v>665</v>
      </c>
    </row>
    <row r="13" spans="1:14" ht="36">
      <c r="A13" s="107" t="s">
        <v>614</v>
      </c>
      <c r="B13" s="107" t="s">
        <v>603</v>
      </c>
      <c r="C13" s="55" t="s">
        <v>604</v>
      </c>
      <c r="D13" s="107"/>
      <c r="E13" s="24"/>
      <c r="F13" s="24"/>
      <c r="G13" s="42">
        <v>300</v>
      </c>
      <c r="H13" s="42"/>
      <c r="I13" s="69"/>
      <c r="J13" s="69"/>
      <c r="K13" s="134">
        <f t="shared" si="0"/>
        <v>300</v>
      </c>
      <c r="L13" s="194">
        <v>2.95</v>
      </c>
      <c r="M13" s="194">
        <v>885</v>
      </c>
      <c r="N13" s="233" t="s">
        <v>665</v>
      </c>
    </row>
    <row r="14" spans="1:14" ht="36">
      <c r="A14" s="107" t="s">
        <v>615</v>
      </c>
      <c r="B14" s="107" t="s">
        <v>603</v>
      </c>
      <c r="C14" s="55" t="s">
        <v>604</v>
      </c>
      <c r="D14" s="107"/>
      <c r="E14" s="24"/>
      <c r="F14" s="24"/>
      <c r="G14" s="42">
        <v>200</v>
      </c>
      <c r="H14" s="42"/>
      <c r="I14" s="69"/>
      <c r="J14" s="69"/>
      <c r="K14" s="134">
        <f t="shared" si="0"/>
        <v>200</v>
      </c>
      <c r="L14" s="194">
        <v>2.65</v>
      </c>
      <c r="M14" s="194">
        <v>530</v>
      </c>
      <c r="N14" s="233" t="s">
        <v>665</v>
      </c>
    </row>
    <row r="15" spans="1:14" ht="36">
      <c r="A15" s="107" t="s">
        <v>616</v>
      </c>
      <c r="B15" s="201" t="s">
        <v>603</v>
      </c>
      <c r="C15" s="205" t="s">
        <v>604</v>
      </c>
      <c r="D15" s="201"/>
      <c r="E15" s="24"/>
      <c r="F15" s="24"/>
      <c r="G15" s="42">
        <v>36</v>
      </c>
      <c r="H15" s="42"/>
      <c r="I15" s="69"/>
      <c r="J15" s="69"/>
      <c r="K15" s="134">
        <f t="shared" si="0"/>
        <v>36</v>
      </c>
      <c r="L15" s="194">
        <v>3.4</v>
      </c>
      <c r="M15" s="194">
        <v>122.39999999999999</v>
      </c>
      <c r="N15" s="233" t="s">
        <v>665</v>
      </c>
    </row>
    <row r="16" spans="1:14" ht="36">
      <c r="A16" s="107" t="s">
        <v>617</v>
      </c>
      <c r="B16" s="107" t="s">
        <v>603</v>
      </c>
      <c r="C16" s="55" t="s">
        <v>604</v>
      </c>
      <c r="D16" s="107"/>
      <c r="E16" s="24"/>
      <c r="F16" s="24"/>
      <c r="G16" s="42">
        <v>36</v>
      </c>
      <c r="H16" s="42"/>
      <c r="I16" s="69"/>
      <c r="J16" s="69"/>
      <c r="K16" s="134">
        <f t="shared" si="0"/>
        <v>36</v>
      </c>
      <c r="L16" s="194">
        <v>3.65</v>
      </c>
      <c r="M16" s="194">
        <v>131.4</v>
      </c>
      <c r="N16" s="233" t="s">
        <v>665</v>
      </c>
    </row>
    <row r="17" spans="1:14" ht="18">
      <c r="A17" s="107" t="s">
        <v>618</v>
      </c>
      <c r="B17" s="107" t="s">
        <v>603</v>
      </c>
      <c r="C17" s="55"/>
      <c r="D17" s="107"/>
      <c r="E17" s="24">
        <v>12</v>
      </c>
      <c r="F17" s="117"/>
      <c r="G17" s="212"/>
      <c r="H17" s="42"/>
      <c r="I17" s="69"/>
      <c r="J17" s="69"/>
      <c r="K17" s="134">
        <f t="shared" si="0"/>
        <v>12</v>
      </c>
      <c r="L17" s="194">
        <v>3</v>
      </c>
      <c r="M17" s="194">
        <v>36</v>
      </c>
      <c r="N17" s="233" t="s">
        <v>665</v>
      </c>
    </row>
    <row r="18" spans="1:14" ht="36">
      <c r="A18" s="107" t="s">
        <v>619</v>
      </c>
      <c r="B18" s="107" t="s">
        <v>603</v>
      </c>
      <c r="C18" s="55" t="s">
        <v>604</v>
      </c>
      <c r="D18" s="107"/>
      <c r="E18" s="24">
        <v>36</v>
      </c>
      <c r="F18" s="117"/>
      <c r="G18" s="212">
        <v>46</v>
      </c>
      <c r="H18" s="42"/>
      <c r="I18" s="69"/>
      <c r="J18" s="69"/>
      <c r="K18" s="134">
        <f t="shared" si="0"/>
        <v>82</v>
      </c>
      <c r="L18" s="194">
        <v>4.0999999999999996</v>
      </c>
      <c r="M18" s="194">
        <v>336.2</v>
      </c>
      <c r="N18" s="233" t="s">
        <v>665</v>
      </c>
    </row>
    <row r="19" spans="1:14" ht="36">
      <c r="A19" s="107" t="s">
        <v>620</v>
      </c>
      <c r="B19" s="107" t="s">
        <v>603</v>
      </c>
      <c r="C19" s="55" t="s">
        <v>604</v>
      </c>
      <c r="D19" s="107"/>
      <c r="E19" s="24">
        <v>138</v>
      </c>
      <c r="F19" s="24"/>
      <c r="G19" s="212">
        <v>112</v>
      </c>
      <c r="H19" s="42"/>
      <c r="I19" s="69"/>
      <c r="J19" s="69"/>
      <c r="K19" s="134">
        <f t="shared" si="0"/>
        <v>250</v>
      </c>
      <c r="L19" s="194">
        <v>5.0999999999999996</v>
      </c>
      <c r="M19" s="194">
        <v>1275</v>
      </c>
      <c r="N19" s="233" t="s">
        <v>665</v>
      </c>
    </row>
    <row r="20" spans="1:14" ht="36">
      <c r="A20" s="107" t="s">
        <v>621</v>
      </c>
      <c r="B20" s="107" t="s">
        <v>603</v>
      </c>
      <c r="C20" s="55" t="s">
        <v>604</v>
      </c>
      <c r="D20" s="107"/>
      <c r="E20" s="24"/>
      <c r="F20" s="24"/>
      <c r="G20" s="212">
        <v>18</v>
      </c>
      <c r="H20" s="42"/>
      <c r="I20" s="69"/>
      <c r="J20" s="69"/>
      <c r="K20" s="134">
        <f t="shared" si="0"/>
        <v>18</v>
      </c>
      <c r="L20" s="194">
        <v>4.9000000000000004</v>
      </c>
      <c r="M20" s="194">
        <v>88.2</v>
      </c>
      <c r="N20" s="233" t="s">
        <v>665</v>
      </c>
    </row>
    <row r="21" spans="1:14" ht="36">
      <c r="A21" s="107" t="s">
        <v>622</v>
      </c>
      <c r="B21" s="107" t="s">
        <v>603</v>
      </c>
      <c r="C21" s="55" t="s">
        <v>604</v>
      </c>
      <c r="D21" s="107"/>
      <c r="E21" s="24">
        <v>108</v>
      </c>
      <c r="F21" s="24"/>
      <c r="G21" s="212"/>
      <c r="H21" s="42"/>
      <c r="I21" s="69"/>
      <c r="J21" s="69"/>
      <c r="K21" s="134">
        <f t="shared" si="0"/>
        <v>108</v>
      </c>
      <c r="L21" s="194">
        <v>5.45</v>
      </c>
      <c r="M21" s="194">
        <v>588.6</v>
      </c>
      <c r="N21" s="233" t="s">
        <v>665</v>
      </c>
    </row>
    <row r="22" spans="1:14" ht="36">
      <c r="A22" s="107" t="s">
        <v>623</v>
      </c>
      <c r="B22" s="107" t="s">
        <v>603</v>
      </c>
      <c r="C22" s="55" t="s">
        <v>604</v>
      </c>
      <c r="D22" s="107"/>
      <c r="E22" s="24"/>
      <c r="F22" s="24"/>
      <c r="G22" s="212">
        <v>32</v>
      </c>
      <c r="H22" s="42"/>
      <c r="I22" s="69"/>
      <c r="J22" s="69"/>
      <c r="K22" s="134">
        <f t="shared" si="0"/>
        <v>32</v>
      </c>
      <c r="L22" s="194">
        <v>5.6</v>
      </c>
      <c r="M22" s="194">
        <v>179.2</v>
      </c>
      <c r="N22" s="233" t="s">
        <v>665</v>
      </c>
    </row>
    <row r="23" spans="1:14" ht="36">
      <c r="A23" s="107" t="s">
        <v>624</v>
      </c>
      <c r="B23" s="107" t="s">
        <v>603</v>
      </c>
      <c r="C23" s="55" t="s">
        <v>604</v>
      </c>
      <c r="D23" s="107"/>
      <c r="E23" s="24"/>
      <c r="F23" s="24"/>
      <c r="G23" s="212">
        <v>40</v>
      </c>
      <c r="H23" s="42"/>
      <c r="I23" s="69"/>
      <c r="J23" s="69"/>
      <c r="K23" s="134">
        <f t="shared" si="0"/>
        <v>40</v>
      </c>
      <c r="L23" s="194">
        <v>3.8</v>
      </c>
      <c r="M23" s="194">
        <v>152</v>
      </c>
      <c r="N23" s="233" t="s">
        <v>665</v>
      </c>
    </row>
    <row r="24" spans="1:14" ht="36">
      <c r="A24" s="107" t="s">
        <v>637</v>
      </c>
      <c r="B24" s="107" t="s">
        <v>636</v>
      </c>
      <c r="C24" s="55" t="s">
        <v>604</v>
      </c>
      <c r="D24" s="107"/>
      <c r="E24" s="24">
        <v>48</v>
      </c>
      <c r="F24" s="24"/>
      <c r="G24" s="212"/>
      <c r="H24" s="42"/>
      <c r="I24" s="69"/>
      <c r="J24" s="69"/>
      <c r="K24" s="134">
        <f t="shared" si="0"/>
        <v>48</v>
      </c>
      <c r="L24" s="194">
        <v>5.65</v>
      </c>
      <c r="M24" s="194">
        <v>271.20000000000005</v>
      </c>
      <c r="N24" s="233" t="s">
        <v>665</v>
      </c>
    </row>
    <row r="25" spans="1:14" ht="18">
      <c r="A25" s="234"/>
      <c r="B25" s="235"/>
      <c r="C25" s="236"/>
      <c r="D25" s="235"/>
      <c r="E25" s="237"/>
      <c r="F25" s="237"/>
      <c r="G25" s="238"/>
      <c r="H25" s="239"/>
      <c r="I25" s="240"/>
      <c r="J25" s="240"/>
      <c r="K25" s="241"/>
      <c r="L25" s="242"/>
      <c r="M25" s="242">
        <f>SUM(M4:M24)</f>
        <v>7366.9999999999991</v>
      </c>
      <c r="N25" s="243"/>
    </row>
    <row r="26" spans="1:14" s="187" customFormat="1" ht="18">
      <c r="A26" s="279"/>
      <c r="B26" s="283"/>
      <c r="C26" s="265"/>
      <c r="D26" s="283"/>
      <c r="E26" s="266"/>
      <c r="F26" s="266"/>
      <c r="G26" s="280"/>
      <c r="H26" s="276"/>
      <c r="I26" s="278"/>
      <c r="J26" s="278"/>
      <c r="K26" s="267"/>
      <c r="L26" s="268"/>
      <c r="M26" s="268"/>
      <c r="N26" s="269"/>
    </row>
    <row r="27" spans="1:14" ht="72">
      <c r="A27" s="53" t="s">
        <v>251</v>
      </c>
      <c r="B27" s="203" t="s">
        <v>252</v>
      </c>
      <c r="C27" s="55" t="s">
        <v>253</v>
      </c>
      <c r="D27" s="203" t="s">
        <v>254</v>
      </c>
      <c r="E27" s="49">
        <v>275</v>
      </c>
      <c r="F27" s="49" t="s">
        <v>55</v>
      </c>
      <c r="G27" s="56">
        <v>500</v>
      </c>
      <c r="H27" s="89"/>
      <c r="I27" s="90"/>
      <c r="J27" s="90"/>
      <c r="K27" s="134">
        <f>SUM(E27+G27+I27)</f>
        <v>775</v>
      </c>
      <c r="L27" s="194">
        <v>10.7</v>
      </c>
      <c r="M27" s="194">
        <v>8292.5</v>
      </c>
      <c r="N27" s="233" t="s">
        <v>664</v>
      </c>
    </row>
    <row r="28" spans="1:14" ht="48" customHeight="1">
      <c r="A28" s="53"/>
      <c r="B28" s="55" t="s">
        <v>248</v>
      </c>
      <c r="C28" s="55" t="s">
        <v>249</v>
      </c>
      <c r="D28" s="55" t="s">
        <v>250</v>
      </c>
      <c r="E28" s="24">
        <v>100</v>
      </c>
      <c r="F28" s="49"/>
      <c r="G28" s="84">
        <v>600</v>
      </c>
      <c r="H28" s="89"/>
      <c r="I28" s="90">
        <v>5</v>
      </c>
      <c r="J28" s="90"/>
      <c r="K28" s="134">
        <f>SUM(E28+G28+I28)</f>
        <v>705</v>
      </c>
      <c r="L28" s="194">
        <v>17.600000000000001</v>
      </c>
      <c r="M28" s="194">
        <v>12408.000000000002</v>
      </c>
      <c r="N28" s="227" t="s">
        <v>664</v>
      </c>
    </row>
    <row r="29" spans="1:14" ht="18">
      <c r="A29" s="107" t="s">
        <v>267</v>
      </c>
      <c r="B29" s="81" t="s">
        <v>282</v>
      </c>
      <c r="C29" s="58" t="s">
        <v>283</v>
      </c>
      <c r="D29" s="58" t="s">
        <v>284</v>
      </c>
      <c r="E29" s="24">
        <v>50</v>
      </c>
      <c r="F29" s="24"/>
      <c r="G29" s="82">
        <v>400</v>
      </c>
      <c r="H29" s="42"/>
      <c r="I29" s="69"/>
      <c r="J29" s="69"/>
      <c r="K29" s="134">
        <f>SUM(E29+G29+I29)</f>
        <v>450</v>
      </c>
      <c r="L29" s="194">
        <v>18.989999999999998</v>
      </c>
      <c r="M29" s="194">
        <v>8545.5</v>
      </c>
      <c r="N29" s="233" t="s">
        <v>664</v>
      </c>
    </row>
    <row r="30" spans="1:14" ht="18">
      <c r="A30" s="234"/>
      <c r="B30" s="244"/>
      <c r="C30" s="245"/>
      <c r="D30" s="245"/>
      <c r="E30" s="237"/>
      <c r="F30" s="237"/>
      <c r="G30" s="246"/>
      <c r="H30" s="239"/>
      <c r="I30" s="240"/>
      <c r="J30" s="240"/>
      <c r="K30" s="241"/>
      <c r="L30" s="242"/>
      <c r="M30" s="242">
        <f>SUM(M27:M29)</f>
        <v>29246</v>
      </c>
      <c r="N30" s="243"/>
    </row>
    <row r="31" spans="1:14" s="187" customFormat="1" ht="18">
      <c r="A31" s="279"/>
      <c r="B31" s="287"/>
      <c r="C31" s="288"/>
      <c r="D31" s="288"/>
      <c r="E31" s="266"/>
      <c r="F31" s="266"/>
      <c r="G31" s="289"/>
      <c r="H31" s="276"/>
      <c r="I31" s="278"/>
      <c r="J31" s="278"/>
      <c r="K31" s="267"/>
      <c r="L31" s="268"/>
      <c r="M31" s="268"/>
      <c r="N31" s="269"/>
    </row>
    <row r="32" spans="1:14" ht="18">
      <c r="A32" s="107" t="s">
        <v>51</v>
      </c>
      <c r="B32" s="107" t="s">
        <v>52</v>
      </c>
      <c r="C32" s="107" t="s">
        <v>53</v>
      </c>
      <c r="D32" s="107" t="s">
        <v>54</v>
      </c>
      <c r="E32" s="24">
        <v>3</v>
      </c>
      <c r="F32" s="24" t="s">
        <v>55</v>
      </c>
      <c r="G32" s="84">
        <v>10</v>
      </c>
      <c r="H32" s="42"/>
      <c r="I32" s="69"/>
      <c r="J32" s="69"/>
      <c r="K32" s="134">
        <f t="shared" ref="K32:K47" si="1">SUM(E32+G32+I32)</f>
        <v>13</v>
      </c>
      <c r="L32" s="194">
        <v>63</v>
      </c>
      <c r="M32" s="194">
        <v>819</v>
      </c>
      <c r="N32" s="233" t="s">
        <v>663</v>
      </c>
    </row>
    <row r="33" spans="1:14" ht="18">
      <c r="A33" s="53" t="s">
        <v>69</v>
      </c>
      <c r="B33" s="121" t="s">
        <v>70</v>
      </c>
      <c r="C33" s="55" t="s">
        <v>71</v>
      </c>
      <c r="D33" s="208" t="s">
        <v>72</v>
      </c>
      <c r="E33" s="49">
        <v>3</v>
      </c>
      <c r="F33" s="24" t="s">
        <v>73</v>
      </c>
      <c r="G33" s="56"/>
      <c r="H33" s="89"/>
      <c r="I33" s="90"/>
      <c r="J33" s="90"/>
      <c r="K33" s="134">
        <f t="shared" si="1"/>
        <v>3</v>
      </c>
      <c r="L33" s="194">
        <v>7.622223</v>
      </c>
      <c r="M33" s="194">
        <v>22.866669000000002</v>
      </c>
      <c r="N33" s="233" t="s">
        <v>663</v>
      </c>
    </row>
    <row r="34" spans="1:14" ht="18">
      <c r="A34" s="107" t="s">
        <v>160</v>
      </c>
      <c r="B34" s="107" t="s">
        <v>161</v>
      </c>
      <c r="C34" s="107" t="s">
        <v>162</v>
      </c>
      <c r="D34" s="107" t="s">
        <v>163</v>
      </c>
      <c r="E34" s="24">
        <v>0</v>
      </c>
      <c r="F34" s="24"/>
      <c r="G34" s="82">
        <v>6</v>
      </c>
      <c r="H34" s="42"/>
      <c r="I34" s="69"/>
      <c r="J34" s="69"/>
      <c r="K34" s="134">
        <f t="shared" si="1"/>
        <v>6</v>
      </c>
      <c r="L34" s="194">
        <v>55</v>
      </c>
      <c r="M34" s="194">
        <v>330</v>
      </c>
      <c r="N34" s="233" t="s">
        <v>663</v>
      </c>
    </row>
    <row r="35" spans="1:14" ht="18">
      <c r="A35" s="107" t="s">
        <v>167</v>
      </c>
      <c r="B35" s="107" t="s">
        <v>168</v>
      </c>
      <c r="C35" s="207" t="s">
        <v>169</v>
      </c>
      <c r="D35" s="107" t="s">
        <v>170</v>
      </c>
      <c r="E35" s="24">
        <v>5</v>
      </c>
      <c r="F35" s="24" t="s">
        <v>55</v>
      </c>
      <c r="G35" s="82"/>
      <c r="H35" s="42"/>
      <c r="I35" s="69"/>
      <c r="J35" s="69"/>
      <c r="K35" s="134">
        <f t="shared" si="1"/>
        <v>5</v>
      </c>
      <c r="L35" s="194">
        <v>56</v>
      </c>
      <c r="M35" s="194">
        <v>280</v>
      </c>
      <c r="N35" s="233" t="s">
        <v>663</v>
      </c>
    </row>
    <row r="36" spans="1:14" ht="105.5">
      <c r="A36" s="97" t="s">
        <v>339</v>
      </c>
      <c r="B36" s="21" t="s">
        <v>340</v>
      </c>
      <c r="C36" s="206" t="s">
        <v>341</v>
      </c>
      <c r="D36" s="71" t="s">
        <v>342</v>
      </c>
      <c r="E36" s="103"/>
      <c r="F36" s="24"/>
      <c r="G36" s="212">
        <v>4</v>
      </c>
      <c r="H36" s="42"/>
      <c r="I36" s="69"/>
      <c r="J36" s="69"/>
      <c r="K36" s="135">
        <f t="shared" si="1"/>
        <v>4</v>
      </c>
      <c r="L36" s="194">
        <v>243</v>
      </c>
      <c r="M36" s="194">
        <v>972</v>
      </c>
      <c r="N36" s="233" t="s">
        <v>663</v>
      </c>
    </row>
    <row r="37" spans="1:14" ht="108">
      <c r="A37" s="104" t="s">
        <v>359</v>
      </c>
      <c r="B37" s="107" t="s">
        <v>351</v>
      </c>
      <c r="C37" s="102" t="s">
        <v>360</v>
      </c>
      <c r="D37" s="110" t="s">
        <v>361</v>
      </c>
      <c r="E37" s="103">
        <v>2</v>
      </c>
      <c r="F37" s="24" t="s">
        <v>55</v>
      </c>
      <c r="G37" s="212"/>
      <c r="H37" s="42"/>
      <c r="I37" s="69"/>
      <c r="J37" s="69"/>
      <c r="K37" s="135">
        <f t="shared" si="1"/>
        <v>2</v>
      </c>
      <c r="L37" s="194">
        <v>185.4</v>
      </c>
      <c r="M37" s="194">
        <v>370.8</v>
      </c>
      <c r="N37" s="233" t="s">
        <v>663</v>
      </c>
    </row>
    <row r="38" spans="1:14" ht="108">
      <c r="A38" s="104" t="s">
        <v>362</v>
      </c>
      <c r="B38" s="107" t="s">
        <v>351</v>
      </c>
      <c r="C38" s="102" t="s">
        <v>360</v>
      </c>
      <c r="D38" s="110" t="s">
        <v>361</v>
      </c>
      <c r="E38" s="103">
        <v>2</v>
      </c>
      <c r="F38" s="24" t="s">
        <v>55</v>
      </c>
      <c r="G38" s="212"/>
      <c r="H38" s="42"/>
      <c r="I38" s="69"/>
      <c r="J38" s="69"/>
      <c r="K38" s="135">
        <f t="shared" si="1"/>
        <v>2</v>
      </c>
      <c r="L38" s="194">
        <v>185.4</v>
      </c>
      <c r="M38" s="194">
        <v>370.8</v>
      </c>
      <c r="N38" s="233" t="s">
        <v>663</v>
      </c>
    </row>
    <row r="39" spans="1:14" ht="18">
      <c r="A39" s="107" t="s">
        <v>456</v>
      </c>
      <c r="B39" s="107" t="s">
        <v>443</v>
      </c>
      <c r="C39" s="107" t="s">
        <v>457</v>
      </c>
      <c r="D39" s="107" t="s">
        <v>458</v>
      </c>
      <c r="E39" s="24">
        <v>0</v>
      </c>
      <c r="F39" s="24"/>
      <c r="G39" s="212">
        <v>15</v>
      </c>
      <c r="H39" s="42"/>
      <c r="I39" s="69"/>
      <c r="J39" s="69"/>
      <c r="K39" s="134">
        <f t="shared" si="1"/>
        <v>15</v>
      </c>
      <c r="L39" s="194">
        <v>27.25</v>
      </c>
      <c r="M39" s="194">
        <v>408.75</v>
      </c>
      <c r="N39" s="233" t="s">
        <v>663</v>
      </c>
    </row>
    <row r="40" spans="1:14" ht="18">
      <c r="A40" s="107" t="s">
        <v>456</v>
      </c>
      <c r="B40" s="107" t="s">
        <v>443</v>
      </c>
      <c r="C40" s="107" t="s">
        <v>459</v>
      </c>
      <c r="D40" s="107" t="s">
        <v>460</v>
      </c>
      <c r="E40" s="24">
        <v>0</v>
      </c>
      <c r="F40" s="24"/>
      <c r="G40" s="212">
        <v>15</v>
      </c>
      <c r="H40" s="42"/>
      <c r="I40" s="69"/>
      <c r="J40" s="69"/>
      <c r="K40" s="134">
        <f t="shared" si="1"/>
        <v>15</v>
      </c>
      <c r="L40" s="194">
        <v>27.25</v>
      </c>
      <c r="M40" s="194">
        <v>408.75</v>
      </c>
      <c r="N40" s="233" t="s">
        <v>663</v>
      </c>
    </row>
    <row r="41" spans="1:14" ht="18">
      <c r="A41" s="111" t="s">
        <v>469</v>
      </c>
      <c r="B41" s="86" t="s">
        <v>470</v>
      </c>
      <c r="C41" s="58" t="s">
        <v>471</v>
      </c>
      <c r="D41" s="66" t="s">
        <v>472</v>
      </c>
      <c r="E41" s="24"/>
      <c r="F41" s="24"/>
      <c r="G41" s="212">
        <v>4</v>
      </c>
      <c r="H41" s="42"/>
      <c r="I41" s="69"/>
      <c r="J41" s="69"/>
      <c r="K41" s="134">
        <f t="shared" si="1"/>
        <v>4</v>
      </c>
      <c r="L41" s="194">
        <v>400</v>
      </c>
      <c r="M41" s="194">
        <v>1600</v>
      </c>
      <c r="N41" s="233" t="s">
        <v>663</v>
      </c>
    </row>
    <row r="42" spans="1:14" ht="18">
      <c r="A42" s="111" t="s">
        <v>469</v>
      </c>
      <c r="B42" s="86" t="s">
        <v>478</v>
      </c>
      <c r="C42" s="66" t="s">
        <v>479</v>
      </c>
      <c r="D42" s="66" t="s">
        <v>472</v>
      </c>
      <c r="E42" s="24">
        <v>5</v>
      </c>
      <c r="F42" s="24"/>
      <c r="G42" s="212"/>
      <c r="H42" s="42"/>
      <c r="I42" s="69"/>
      <c r="J42" s="69"/>
      <c r="K42" s="134">
        <f t="shared" si="1"/>
        <v>5</v>
      </c>
      <c r="L42" s="194">
        <v>215</v>
      </c>
      <c r="M42" s="194">
        <v>1075</v>
      </c>
      <c r="N42" s="233" t="s">
        <v>663</v>
      </c>
    </row>
    <row r="43" spans="1:14" ht="18">
      <c r="A43" s="107" t="s">
        <v>501</v>
      </c>
      <c r="B43" s="121" t="s">
        <v>502</v>
      </c>
      <c r="C43" s="107"/>
      <c r="D43" s="107"/>
      <c r="E43" s="24">
        <v>2</v>
      </c>
      <c r="F43" s="24"/>
      <c r="G43" s="212"/>
      <c r="H43" s="42"/>
      <c r="I43" s="69"/>
      <c r="J43" s="69"/>
      <c r="K43" s="134">
        <f t="shared" si="1"/>
        <v>2</v>
      </c>
      <c r="L43" s="194">
        <v>269</v>
      </c>
      <c r="M43" s="194">
        <v>538</v>
      </c>
      <c r="N43" s="233" t="s">
        <v>663</v>
      </c>
    </row>
    <row r="44" spans="1:14" ht="36">
      <c r="A44" s="53" t="s">
        <v>525</v>
      </c>
      <c r="B44" s="55" t="s">
        <v>526</v>
      </c>
      <c r="C44" s="55" t="s">
        <v>499</v>
      </c>
      <c r="D44" s="55" t="s">
        <v>527</v>
      </c>
      <c r="E44" s="24">
        <v>1</v>
      </c>
      <c r="F44" s="123"/>
      <c r="G44" s="216"/>
      <c r="H44" s="124"/>
      <c r="I44" s="125"/>
      <c r="J44" s="125"/>
      <c r="K44" s="134">
        <f t="shared" si="1"/>
        <v>1</v>
      </c>
      <c r="L44" s="194">
        <v>1051</v>
      </c>
      <c r="M44" s="194">
        <v>1051</v>
      </c>
      <c r="N44" s="233" t="s">
        <v>663</v>
      </c>
    </row>
    <row r="45" spans="1:14" ht="18">
      <c r="A45" s="107" t="s">
        <v>528</v>
      </c>
      <c r="B45" s="107" t="s">
        <v>529</v>
      </c>
      <c r="C45" s="107" t="s">
        <v>530</v>
      </c>
      <c r="D45" s="107" t="s">
        <v>531</v>
      </c>
      <c r="E45" s="24">
        <v>0</v>
      </c>
      <c r="F45" s="24"/>
      <c r="G45" s="212">
        <v>6</v>
      </c>
      <c r="H45" s="42"/>
      <c r="I45" s="69"/>
      <c r="J45" s="69"/>
      <c r="K45" s="134">
        <f t="shared" si="1"/>
        <v>6</v>
      </c>
      <c r="L45" s="194">
        <v>40.5</v>
      </c>
      <c r="M45" s="194">
        <v>243</v>
      </c>
      <c r="N45" s="233" t="s">
        <v>663</v>
      </c>
    </row>
    <row r="46" spans="1:14" ht="18">
      <c r="A46" s="199" t="s">
        <v>535</v>
      </c>
      <c r="B46" s="107"/>
      <c r="C46" s="107"/>
      <c r="D46" s="107"/>
      <c r="E46" s="24">
        <v>0</v>
      </c>
      <c r="F46" s="24"/>
      <c r="G46" s="212">
        <v>10</v>
      </c>
      <c r="H46" s="42"/>
      <c r="I46" s="69"/>
      <c r="J46" s="69"/>
      <c r="K46" s="134">
        <f t="shared" si="1"/>
        <v>10</v>
      </c>
      <c r="L46" s="194">
        <v>4</v>
      </c>
      <c r="M46" s="194">
        <v>40</v>
      </c>
      <c r="N46" s="233" t="s">
        <v>663</v>
      </c>
    </row>
    <row r="47" spans="1:14" ht="20">
      <c r="A47" s="199" t="s">
        <v>544</v>
      </c>
      <c r="B47" s="15" t="s">
        <v>545</v>
      </c>
      <c r="C47" s="223" t="s">
        <v>546</v>
      </c>
      <c r="D47" s="107"/>
      <c r="E47" s="24">
        <v>50</v>
      </c>
      <c r="F47" s="24"/>
      <c r="G47" s="217"/>
      <c r="H47" s="42"/>
      <c r="I47" s="69"/>
      <c r="J47" s="69"/>
      <c r="K47" s="134">
        <f t="shared" si="1"/>
        <v>50</v>
      </c>
      <c r="L47" s="194">
        <v>18.190000000000001</v>
      </c>
      <c r="M47" s="194">
        <v>909.50000000000011</v>
      </c>
      <c r="N47" s="233" t="s">
        <v>663</v>
      </c>
    </row>
    <row r="48" spans="1:14" ht="20">
      <c r="A48" s="235"/>
      <c r="B48" s="247"/>
      <c r="C48" s="248"/>
      <c r="D48" s="234"/>
      <c r="E48" s="237"/>
      <c r="F48" s="237"/>
      <c r="G48" s="249"/>
      <c r="H48" s="239"/>
      <c r="I48" s="240"/>
      <c r="J48" s="240"/>
      <c r="K48" s="241"/>
      <c r="L48" s="242"/>
      <c r="M48" s="242">
        <f>SUM(M32:M47)</f>
        <v>9439.4666690000013</v>
      </c>
      <c r="N48" s="243"/>
    </row>
    <row r="49" spans="1:14" s="187" customFormat="1" ht="20">
      <c r="A49" s="283"/>
      <c r="B49" s="284"/>
      <c r="C49" s="285"/>
      <c r="D49" s="279"/>
      <c r="E49" s="266"/>
      <c r="F49" s="266"/>
      <c r="G49" s="286"/>
      <c r="H49" s="276"/>
      <c r="I49" s="278"/>
      <c r="J49" s="278"/>
      <c r="K49" s="267"/>
      <c r="L49" s="268"/>
      <c r="M49" s="268"/>
      <c r="N49" s="269"/>
    </row>
    <row r="50" spans="1:14" ht="36">
      <c r="A50" s="199" t="s">
        <v>610</v>
      </c>
      <c r="B50" s="107" t="s">
        <v>603</v>
      </c>
      <c r="C50" s="203" t="s">
        <v>604</v>
      </c>
      <c r="D50" s="107"/>
      <c r="E50" s="24"/>
      <c r="F50" s="24"/>
      <c r="G50" s="217">
        <v>24</v>
      </c>
      <c r="H50" s="42"/>
      <c r="I50" s="69"/>
      <c r="J50" s="69"/>
      <c r="K50" s="134">
        <f t="shared" ref="K50:K57" si="2">SUM(E50+G50+I50)</f>
        <v>24</v>
      </c>
      <c r="L50" s="194">
        <v>5.19</v>
      </c>
      <c r="M50" s="194">
        <v>124.56</v>
      </c>
      <c r="N50" s="233" t="s">
        <v>650</v>
      </c>
    </row>
    <row r="51" spans="1:14" ht="36">
      <c r="A51" s="199" t="s">
        <v>625</v>
      </c>
      <c r="B51" s="55" t="s">
        <v>626</v>
      </c>
      <c r="C51" s="203" t="s">
        <v>604</v>
      </c>
      <c r="D51" s="107"/>
      <c r="E51" s="24">
        <v>24</v>
      </c>
      <c r="F51" s="24" t="s">
        <v>627</v>
      </c>
      <c r="G51" s="217">
        <v>12</v>
      </c>
      <c r="H51" s="42"/>
      <c r="I51" s="69"/>
      <c r="J51" s="69"/>
      <c r="K51" s="134">
        <f t="shared" si="2"/>
        <v>36</v>
      </c>
      <c r="L51" s="194">
        <v>1.74</v>
      </c>
      <c r="M51" s="194">
        <v>62.64</v>
      </c>
      <c r="N51" s="233" t="s">
        <v>650</v>
      </c>
    </row>
    <row r="52" spans="1:14" ht="36">
      <c r="A52" s="107" t="s">
        <v>629</v>
      </c>
      <c r="B52" s="55" t="s">
        <v>626</v>
      </c>
      <c r="C52" s="203" t="s">
        <v>604</v>
      </c>
      <c r="D52" s="107"/>
      <c r="E52" s="24"/>
      <c r="F52" s="24"/>
      <c r="G52" s="212">
        <v>32</v>
      </c>
      <c r="H52" s="42"/>
      <c r="I52" s="69"/>
      <c r="J52" s="69"/>
      <c r="K52" s="134">
        <f t="shared" si="2"/>
        <v>32</v>
      </c>
      <c r="L52" s="194">
        <v>2.56</v>
      </c>
      <c r="M52" s="194">
        <v>81.92</v>
      </c>
      <c r="N52" s="233" t="s">
        <v>650</v>
      </c>
    </row>
    <row r="53" spans="1:14" ht="36">
      <c r="A53" s="107" t="s">
        <v>630</v>
      </c>
      <c r="B53" s="55" t="s">
        <v>626</v>
      </c>
      <c r="C53" s="55" t="s">
        <v>604</v>
      </c>
      <c r="D53" s="107"/>
      <c r="E53" s="24"/>
      <c r="F53" s="24"/>
      <c r="G53" s="42">
        <v>136</v>
      </c>
      <c r="H53" s="42"/>
      <c r="I53" s="69"/>
      <c r="J53" s="69"/>
      <c r="K53" s="134">
        <f t="shared" si="2"/>
        <v>136</v>
      </c>
      <c r="L53" s="194">
        <v>1.74</v>
      </c>
      <c r="M53" s="194">
        <v>236.64</v>
      </c>
      <c r="N53" s="233" t="s">
        <v>650</v>
      </c>
    </row>
    <row r="54" spans="1:14" ht="36">
      <c r="A54" s="199" t="s">
        <v>631</v>
      </c>
      <c r="B54" s="55" t="s">
        <v>632</v>
      </c>
      <c r="C54" s="55" t="s">
        <v>604</v>
      </c>
      <c r="D54" s="107" t="s">
        <v>633</v>
      </c>
      <c r="E54" s="24">
        <v>44</v>
      </c>
      <c r="F54" s="117" t="s">
        <v>627</v>
      </c>
      <c r="G54" s="212">
        <v>36</v>
      </c>
      <c r="H54" s="42"/>
      <c r="I54" s="69"/>
      <c r="J54" s="69"/>
      <c r="K54" s="134">
        <f t="shared" si="2"/>
        <v>80</v>
      </c>
      <c r="L54" s="194">
        <v>1.27</v>
      </c>
      <c r="M54" s="194">
        <v>101.6</v>
      </c>
      <c r="N54" s="233" t="s">
        <v>650</v>
      </c>
    </row>
    <row r="55" spans="1:14" ht="36">
      <c r="A55" s="107" t="s">
        <v>634</v>
      </c>
      <c r="B55" s="55" t="s">
        <v>626</v>
      </c>
      <c r="C55" s="55" t="s">
        <v>604</v>
      </c>
      <c r="D55" s="107"/>
      <c r="E55" s="24">
        <v>0</v>
      </c>
      <c r="F55" s="24"/>
      <c r="G55" s="212">
        <v>48</v>
      </c>
      <c r="H55" s="42"/>
      <c r="I55" s="69"/>
      <c r="J55" s="69"/>
      <c r="K55" s="134">
        <f t="shared" si="2"/>
        <v>48</v>
      </c>
      <c r="L55" s="194">
        <v>2.38</v>
      </c>
      <c r="M55" s="194">
        <v>114.24</v>
      </c>
      <c r="N55" s="233" t="s">
        <v>650</v>
      </c>
    </row>
    <row r="56" spans="1:14" ht="36">
      <c r="A56" s="107" t="s">
        <v>638</v>
      </c>
      <c r="B56" s="107" t="s">
        <v>636</v>
      </c>
      <c r="C56" s="55" t="s">
        <v>604</v>
      </c>
      <c r="D56" s="107"/>
      <c r="E56" s="24">
        <v>48</v>
      </c>
      <c r="F56" s="24"/>
      <c r="G56" s="212"/>
      <c r="H56" s="42"/>
      <c r="I56" s="69"/>
      <c r="J56" s="69"/>
      <c r="K56" s="134">
        <f t="shared" si="2"/>
        <v>48</v>
      </c>
      <c r="L56" s="194">
        <v>7.49</v>
      </c>
      <c r="M56" s="194">
        <v>359.52</v>
      </c>
      <c r="N56" s="233" t="s">
        <v>650</v>
      </c>
    </row>
    <row r="57" spans="1:14" ht="36">
      <c r="A57" s="107" t="s">
        <v>641</v>
      </c>
      <c r="B57" s="107" t="s">
        <v>636</v>
      </c>
      <c r="C57" s="55" t="s">
        <v>604</v>
      </c>
      <c r="D57" s="107"/>
      <c r="E57" s="24">
        <v>48</v>
      </c>
      <c r="F57" s="24"/>
      <c r="G57" s="42"/>
      <c r="H57" s="42"/>
      <c r="I57" s="69"/>
      <c r="J57" s="69"/>
      <c r="K57" s="134">
        <f t="shared" si="2"/>
        <v>48</v>
      </c>
      <c r="L57" s="194">
        <v>10.64</v>
      </c>
      <c r="M57" s="194">
        <v>510.72</v>
      </c>
      <c r="N57" s="233" t="s">
        <v>650</v>
      </c>
    </row>
    <row r="58" spans="1:14" ht="18">
      <c r="A58" s="234"/>
      <c r="B58" s="234"/>
      <c r="C58" s="236"/>
      <c r="D58" s="234"/>
      <c r="E58" s="237"/>
      <c r="F58" s="237"/>
      <c r="G58" s="239"/>
      <c r="H58" s="239"/>
      <c r="I58" s="240"/>
      <c r="J58" s="240"/>
      <c r="K58" s="241"/>
      <c r="L58" s="242"/>
      <c r="M58" s="242">
        <f>SUM(M50:M57)</f>
        <v>1591.84</v>
      </c>
      <c r="N58" s="243"/>
    </row>
    <row r="59" spans="1:14" s="187" customFormat="1" ht="18">
      <c r="A59" s="279"/>
      <c r="B59" s="279"/>
      <c r="C59" s="265"/>
      <c r="D59" s="279"/>
      <c r="E59" s="266"/>
      <c r="F59" s="266"/>
      <c r="G59" s="276"/>
      <c r="H59" s="276"/>
      <c r="I59" s="278"/>
      <c r="J59" s="278"/>
      <c r="K59" s="267"/>
      <c r="L59" s="268"/>
      <c r="M59" s="268"/>
      <c r="N59" s="269"/>
    </row>
    <row r="60" spans="1:14" ht="18">
      <c r="A60" s="21" t="s">
        <v>40</v>
      </c>
      <c r="B60" s="71" t="s">
        <v>41</v>
      </c>
      <c r="C60" s="71"/>
      <c r="D60" s="71" t="s">
        <v>41</v>
      </c>
      <c r="E60" s="24"/>
      <c r="F60" s="24"/>
      <c r="G60" s="84">
        <v>10</v>
      </c>
      <c r="H60" s="42"/>
      <c r="I60" s="69"/>
      <c r="J60" s="69"/>
      <c r="K60" s="134">
        <f t="shared" ref="K60:K73" si="3">SUM(E60+G60+I60)</f>
        <v>10</v>
      </c>
      <c r="L60" s="194">
        <v>14.86623</v>
      </c>
      <c r="M60" s="194">
        <v>148.66229999999999</v>
      </c>
      <c r="N60" s="233" t="s">
        <v>652</v>
      </c>
    </row>
    <row r="61" spans="1:14" ht="36">
      <c r="A61" s="111" t="s">
        <v>78</v>
      </c>
      <c r="B61" s="81" t="s">
        <v>79</v>
      </c>
      <c r="C61" s="58" t="s">
        <v>80</v>
      </c>
      <c r="D61" s="58" t="s">
        <v>81</v>
      </c>
      <c r="E61" s="24"/>
      <c r="F61" s="24"/>
      <c r="G61" s="84">
        <v>5</v>
      </c>
      <c r="H61" s="42"/>
      <c r="I61" s="69"/>
      <c r="J61" s="69"/>
      <c r="K61" s="134">
        <f t="shared" si="3"/>
        <v>5</v>
      </c>
      <c r="L61" s="194">
        <v>11.090096000000001</v>
      </c>
      <c r="M61" s="194">
        <v>55.450480000000006</v>
      </c>
      <c r="N61" s="233" t="s">
        <v>652</v>
      </c>
    </row>
    <row r="62" spans="1:14" ht="36">
      <c r="A62" s="111" t="s">
        <v>85</v>
      </c>
      <c r="B62" s="86" t="s">
        <v>86</v>
      </c>
      <c r="C62" s="86" t="s">
        <v>87</v>
      </c>
      <c r="D62" s="86" t="s">
        <v>84</v>
      </c>
      <c r="E62" s="117">
        <v>10</v>
      </c>
      <c r="F62" s="117" t="s">
        <v>55</v>
      </c>
      <c r="G62" s="82">
        <v>15</v>
      </c>
      <c r="H62" s="62"/>
      <c r="I62" s="64">
        <v>1</v>
      </c>
      <c r="J62" s="64"/>
      <c r="K62" s="134">
        <f t="shared" si="3"/>
        <v>26</v>
      </c>
      <c r="L62" s="194">
        <v>7.7532399999999999</v>
      </c>
      <c r="M62" s="194">
        <v>201.58423999999999</v>
      </c>
      <c r="N62" s="233" t="s">
        <v>652</v>
      </c>
    </row>
    <row r="63" spans="1:14" ht="18">
      <c r="A63" s="111" t="s">
        <v>191</v>
      </c>
      <c r="B63" s="107" t="s">
        <v>192</v>
      </c>
      <c r="C63" s="107" t="s">
        <v>193</v>
      </c>
      <c r="D63" s="107" t="s">
        <v>194</v>
      </c>
      <c r="E63" s="24"/>
      <c r="F63" s="24"/>
      <c r="G63" s="82">
        <v>20</v>
      </c>
      <c r="H63" s="42" t="s">
        <v>195</v>
      </c>
      <c r="I63" s="69"/>
      <c r="J63" s="69"/>
      <c r="K63" s="134">
        <f t="shared" si="3"/>
        <v>20</v>
      </c>
      <c r="L63" s="194">
        <v>10.93</v>
      </c>
      <c r="M63" s="194">
        <v>218.6</v>
      </c>
      <c r="N63" s="233" t="s">
        <v>652</v>
      </c>
    </row>
    <row r="64" spans="1:14" ht="18">
      <c r="A64" s="111" t="s">
        <v>196</v>
      </c>
      <c r="B64" s="107" t="s">
        <v>197</v>
      </c>
      <c r="C64" s="67" t="s">
        <v>98</v>
      </c>
      <c r="D64" s="107" t="s">
        <v>198</v>
      </c>
      <c r="E64" s="24">
        <v>30</v>
      </c>
      <c r="F64" s="24"/>
      <c r="G64" s="82"/>
      <c r="H64" s="42"/>
      <c r="I64" s="69"/>
      <c r="J64" s="69"/>
      <c r="K64" s="134">
        <f t="shared" si="3"/>
        <v>30</v>
      </c>
      <c r="L64" s="194">
        <v>9.5017499999999995</v>
      </c>
      <c r="M64" s="194">
        <v>285.05250000000001</v>
      </c>
      <c r="N64" s="233" t="s">
        <v>652</v>
      </c>
    </row>
    <row r="65" spans="1:14" ht="18">
      <c r="A65" s="107" t="s">
        <v>208</v>
      </c>
      <c r="B65" s="107" t="s">
        <v>205</v>
      </c>
      <c r="C65" s="67" t="s">
        <v>206</v>
      </c>
      <c r="D65" s="107" t="s">
        <v>207</v>
      </c>
      <c r="E65" s="24">
        <v>10</v>
      </c>
      <c r="F65" s="24" t="s">
        <v>55</v>
      </c>
      <c r="G65" s="214"/>
      <c r="H65" s="219"/>
      <c r="I65" s="69"/>
      <c r="J65" s="69"/>
      <c r="K65" s="134">
        <f t="shared" si="3"/>
        <v>10</v>
      </c>
      <c r="L65" s="194">
        <v>4.9691999999999998</v>
      </c>
      <c r="M65" s="194">
        <v>49.692</v>
      </c>
      <c r="N65" s="233" t="s">
        <v>652</v>
      </c>
    </row>
    <row r="66" spans="1:14" ht="18">
      <c r="A66" s="107" t="s">
        <v>241</v>
      </c>
      <c r="B66" s="107" t="s">
        <v>242</v>
      </c>
      <c r="C66" s="58" t="s">
        <v>235</v>
      </c>
      <c r="D66" s="58" t="s">
        <v>236</v>
      </c>
      <c r="E66" s="24">
        <v>10</v>
      </c>
      <c r="F66" s="24" t="s">
        <v>55</v>
      </c>
      <c r="G66" s="212"/>
      <c r="H66" s="87"/>
      <c r="I66" s="88"/>
      <c r="J66" s="88"/>
      <c r="K66" s="134">
        <f t="shared" si="3"/>
        <v>10</v>
      </c>
      <c r="L66" s="194">
        <v>2.72445</v>
      </c>
      <c r="M66" s="194">
        <v>27.244500000000002</v>
      </c>
      <c r="N66" s="233" t="s">
        <v>652</v>
      </c>
    </row>
    <row r="67" spans="1:14" ht="18">
      <c r="A67" s="107" t="s">
        <v>243</v>
      </c>
      <c r="B67" s="107" t="s">
        <v>244</v>
      </c>
      <c r="C67" s="15"/>
      <c r="D67" s="107" t="s">
        <v>245</v>
      </c>
      <c r="E67" s="24">
        <v>5</v>
      </c>
      <c r="F67" s="24" t="s">
        <v>55</v>
      </c>
      <c r="G67" s="212"/>
      <c r="H67" s="87"/>
      <c r="I67" s="88"/>
      <c r="J67" s="88"/>
      <c r="K67" s="134">
        <f t="shared" si="3"/>
        <v>5</v>
      </c>
      <c r="L67" s="194">
        <v>19.532399999999999</v>
      </c>
      <c r="M67" s="194">
        <v>97.661999999999992</v>
      </c>
      <c r="N67" s="233" t="s">
        <v>652</v>
      </c>
    </row>
    <row r="68" spans="1:14" ht="18">
      <c r="A68" s="107" t="s">
        <v>292</v>
      </c>
      <c r="B68" s="107" t="s">
        <v>293</v>
      </c>
      <c r="C68" s="67" t="s">
        <v>294</v>
      </c>
      <c r="D68" s="67" t="s">
        <v>295</v>
      </c>
      <c r="E68" s="24">
        <v>1</v>
      </c>
      <c r="F68" s="24" t="s">
        <v>73</v>
      </c>
      <c r="G68" s="212"/>
      <c r="H68" s="42"/>
      <c r="I68" s="69"/>
      <c r="J68" s="69"/>
      <c r="K68" s="134">
        <f t="shared" si="3"/>
        <v>1</v>
      </c>
      <c r="L68" s="194">
        <v>25.227789999999999</v>
      </c>
      <c r="M68" s="194">
        <v>25.227789999999999</v>
      </c>
      <c r="N68" s="233" t="s">
        <v>652</v>
      </c>
    </row>
    <row r="69" spans="1:14" ht="18">
      <c r="A69" s="107" t="s">
        <v>296</v>
      </c>
      <c r="B69" s="55" t="s">
        <v>297</v>
      </c>
      <c r="C69" s="67" t="s">
        <v>298</v>
      </c>
      <c r="D69" s="67"/>
      <c r="E69" s="24">
        <v>1</v>
      </c>
      <c r="F69" s="24" t="s">
        <v>299</v>
      </c>
      <c r="G69" s="212"/>
      <c r="H69" s="42"/>
      <c r="I69" s="69"/>
      <c r="J69" s="69"/>
      <c r="K69" s="134">
        <f t="shared" si="3"/>
        <v>1</v>
      </c>
      <c r="L69" s="194">
        <v>4.68</v>
      </c>
      <c r="M69" s="194">
        <v>4.68</v>
      </c>
      <c r="N69" s="233" t="s">
        <v>652</v>
      </c>
    </row>
    <row r="70" spans="1:14" ht="18">
      <c r="A70" s="107" t="s">
        <v>422</v>
      </c>
      <c r="B70" s="107" t="s">
        <v>423</v>
      </c>
      <c r="C70" s="107" t="s">
        <v>424</v>
      </c>
      <c r="D70" s="107" t="s">
        <v>41</v>
      </c>
      <c r="E70" s="24">
        <v>0</v>
      </c>
      <c r="F70" s="24"/>
      <c r="G70" s="212">
        <v>4</v>
      </c>
      <c r="H70" s="42" t="s">
        <v>55</v>
      </c>
      <c r="I70" s="69"/>
      <c r="J70" s="69"/>
      <c r="K70" s="134">
        <f t="shared" si="3"/>
        <v>4</v>
      </c>
      <c r="L70" s="194">
        <v>20.817492000000001</v>
      </c>
      <c r="M70" s="194">
        <v>83.269968000000006</v>
      </c>
      <c r="N70" s="233" t="s">
        <v>652</v>
      </c>
    </row>
    <row r="71" spans="1:14" ht="18">
      <c r="A71" s="107" t="s">
        <v>425</v>
      </c>
      <c r="B71" s="107"/>
      <c r="C71" s="199" t="s">
        <v>426</v>
      </c>
      <c r="D71" s="107" t="s">
        <v>427</v>
      </c>
      <c r="E71" s="24">
        <v>0</v>
      </c>
      <c r="F71" s="24"/>
      <c r="G71" s="42">
        <v>10</v>
      </c>
      <c r="H71" s="42" t="s">
        <v>428</v>
      </c>
      <c r="I71" s="69"/>
      <c r="J71" s="69"/>
      <c r="K71" s="134">
        <f t="shared" si="3"/>
        <v>10</v>
      </c>
      <c r="L71" s="194">
        <v>26.078254000000001</v>
      </c>
      <c r="M71" s="194">
        <v>260.78254000000004</v>
      </c>
      <c r="N71" s="233" t="s">
        <v>652</v>
      </c>
    </row>
    <row r="72" spans="1:14" ht="18">
      <c r="A72" s="107" t="s">
        <v>429</v>
      </c>
      <c r="B72" s="118" t="s">
        <v>430</v>
      </c>
      <c r="C72" s="107" t="s">
        <v>431</v>
      </c>
      <c r="D72" s="107"/>
      <c r="E72" s="24">
        <v>0</v>
      </c>
      <c r="F72" s="119"/>
      <c r="G72" s="218">
        <v>1</v>
      </c>
      <c r="H72" s="42"/>
      <c r="I72" s="69"/>
      <c r="J72" s="69"/>
      <c r="K72" s="134">
        <f t="shared" si="3"/>
        <v>1</v>
      </c>
      <c r="L72" s="194">
        <v>2.2418480000000001</v>
      </c>
      <c r="M72" s="194">
        <v>2.2418480000000001</v>
      </c>
      <c r="N72" s="233" t="s">
        <v>652</v>
      </c>
    </row>
    <row r="73" spans="1:14" ht="18">
      <c r="A73" s="107" t="s">
        <v>432</v>
      </c>
      <c r="B73" s="107" t="s">
        <v>433</v>
      </c>
      <c r="C73" s="107" t="s">
        <v>434</v>
      </c>
      <c r="D73" s="107" t="s">
        <v>435</v>
      </c>
      <c r="E73" s="24">
        <v>4</v>
      </c>
      <c r="F73" s="119" t="s">
        <v>55</v>
      </c>
      <c r="G73" s="218">
        <v>8</v>
      </c>
      <c r="H73" s="42" t="s">
        <v>55</v>
      </c>
      <c r="I73" s="69"/>
      <c r="J73" s="69"/>
      <c r="K73" s="134">
        <f t="shared" si="3"/>
        <v>12</v>
      </c>
      <c r="L73" s="194">
        <v>41.605373999999998</v>
      </c>
      <c r="M73" s="194">
        <v>499.26448799999997</v>
      </c>
      <c r="N73" s="233" t="s">
        <v>652</v>
      </c>
    </row>
    <row r="74" spans="1:14" ht="18">
      <c r="A74" s="234"/>
      <c r="B74" s="234"/>
      <c r="C74" s="234"/>
      <c r="D74" s="234"/>
      <c r="E74" s="237"/>
      <c r="F74" s="250"/>
      <c r="G74" s="251"/>
      <c r="H74" s="239"/>
      <c r="I74" s="240"/>
      <c r="J74" s="240"/>
      <c r="K74" s="241"/>
      <c r="L74" s="242"/>
      <c r="M74" s="242">
        <f>SUM(M60:M73)</f>
        <v>1959.4146540000002</v>
      </c>
      <c r="N74" s="243"/>
    </row>
    <row r="75" spans="1:14" s="187" customFormat="1" ht="18">
      <c r="A75" s="279"/>
      <c r="B75" s="279"/>
      <c r="C75" s="279"/>
      <c r="D75" s="279"/>
      <c r="E75" s="266"/>
      <c r="F75" s="281"/>
      <c r="G75" s="282"/>
      <c r="H75" s="276"/>
      <c r="I75" s="278"/>
      <c r="J75" s="278"/>
      <c r="K75" s="267"/>
      <c r="L75" s="268"/>
      <c r="M75" s="268"/>
      <c r="N75" s="269"/>
    </row>
    <row r="76" spans="1:14" ht="18">
      <c r="A76" s="107" t="s">
        <v>96</v>
      </c>
      <c r="B76" s="107" t="s">
        <v>97</v>
      </c>
      <c r="C76" s="107" t="s">
        <v>98</v>
      </c>
      <c r="D76" s="107"/>
      <c r="E76" s="24">
        <v>1</v>
      </c>
      <c r="F76" s="24" t="s">
        <v>99</v>
      </c>
      <c r="G76" s="82">
        <v>0</v>
      </c>
      <c r="H76" s="42"/>
      <c r="I76" s="69"/>
      <c r="J76" s="69"/>
      <c r="K76" s="134">
        <f t="shared" ref="K76:K83" si="4">SUM(E76+G76+I76)</f>
        <v>1</v>
      </c>
      <c r="L76" s="194">
        <v>75</v>
      </c>
      <c r="M76" s="194">
        <v>75</v>
      </c>
      <c r="N76" s="233" t="s">
        <v>658</v>
      </c>
    </row>
    <row r="77" spans="1:14" ht="18">
      <c r="A77" s="111" t="s">
        <v>100</v>
      </c>
      <c r="B77" s="107" t="s">
        <v>101</v>
      </c>
      <c r="C77" s="107" t="s">
        <v>98</v>
      </c>
      <c r="D77" s="107"/>
      <c r="E77" s="24">
        <v>4</v>
      </c>
      <c r="F77" s="24" t="s">
        <v>99</v>
      </c>
      <c r="G77" s="82">
        <v>0</v>
      </c>
      <c r="H77" s="42"/>
      <c r="I77" s="69"/>
      <c r="J77" s="69"/>
      <c r="K77" s="134">
        <f t="shared" si="4"/>
        <v>4</v>
      </c>
      <c r="L77" s="194">
        <v>25</v>
      </c>
      <c r="M77" s="194">
        <v>100</v>
      </c>
      <c r="N77" s="233" t="s">
        <v>658</v>
      </c>
    </row>
    <row r="78" spans="1:14" ht="18">
      <c r="A78" s="111" t="s">
        <v>105</v>
      </c>
      <c r="B78" s="107" t="s">
        <v>106</v>
      </c>
      <c r="C78" s="107"/>
      <c r="D78" s="107" t="s">
        <v>104</v>
      </c>
      <c r="E78" s="24">
        <v>10</v>
      </c>
      <c r="F78" s="24" t="s">
        <v>55</v>
      </c>
      <c r="G78" s="82">
        <v>0</v>
      </c>
      <c r="H78" s="42"/>
      <c r="I78" s="69">
        <v>2</v>
      </c>
      <c r="J78" s="69"/>
      <c r="K78" s="134">
        <f t="shared" si="4"/>
        <v>12</v>
      </c>
      <c r="L78" s="194">
        <v>88.32</v>
      </c>
      <c r="M78" s="194">
        <v>1059.8399999999999</v>
      </c>
      <c r="N78" s="233" t="s">
        <v>658</v>
      </c>
    </row>
    <row r="79" spans="1:14" ht="18">
      <c r="A79" s="198" t="s">
        <v>64</v>
      </c>
      <c r="B79" s="71" t="s">
        <v>65</v>
      </c>
      <c r="C79" s="71" t="s">
        <v>66</v>
      </c>
      <c r="D79" s="71"/>
      <c r="E79" s="24">
        <v>4</v>
      </c>
      <c r="F79" s="24" t="s">
        <v>116</v>
      </c>
      <c r="G79" s="215"/>
      <c r="H79" s="217"/>
      <c r="I79" s="69"/>
      <c r="J79" s="69"/>
      <c r="K79" s="134">
        <f t="shared" si="4"/>
        <v>4</v>
      </c>
      <c r="L79" s="194">
        <v>25</v>
      </c>
      <c r="M79" s="194">
        <v>100</v>
      </c>
      <c r="N79" s="233" t="s">
        <v>658</v>
      </c>
    </row>
    <row r="80" spans="1:14" ht="18">
      <c r="A80" s="198" t="s">
        <v>117</v>
      </c>
      <c r="B80" s="71" t="s">
        <v>118</v>
      </c>
      <c r="C80" s="202"/>
      <c r="D80" s="72" t="s">
        <v>119</v>
      </c>
      <c r="E80" s="24">
        <v>20</v>
      </c>
      <c r="F80" s="24" t="s">
        <v>55</v>
      </c>
      <c r="G80" s="214"/>
      <c r="H80" s="42"/>
      <c r="I80" s="69"/>
      <c r="J80" s="69"/>
      <c r="K80" s="134">
        <f t="shared" si="4"/>
        <v>20</v>
      </c>
      <c r="L80" s="194">
        <v>82.08</v>
      </c>
      <c r="M80" s="194">
        <v>1641.6</v>
      </c>
      <c r="N80" s="233" t="s">
        <v>658</v>
      </c>
    </row>
    <row r="81" spans="1:14" ht="36">
      <c r="A81" s="111" t="s">
        <v>164</v>
      </c>
      <c r="B81" s="107" t="s">
        <v>165</v>
      </c>
      <c r="C81" s="107" t="s">
        <v>166</v>
      </c>
      <c r="D81" s="107" t="s">
        <v>157</v>
      </c>
      <c r="E81" s="24">
        <v>0</v>
      </c>
      <c r="F81" s="24"/>
      <c r="G81" s="82">
        <v>12</v>
      </c>
      <c r="H81" s="42" t="s">
        <v>132</v>
      </c>
      <c r="I81" s="69"/>
      <c r="J81" s="69"/>
      <c r="K81" s="134">
        <f t="shared" si="4"/>
        <v>12</v>
      </c>
      <c r="L81" s="194">
        <v>90.31</v>
      </c>
      <c r="M81" s="194">
        <v>1083.72</v>
      </c>
      <c r="N81" s="233" t="s">
        <v>658</v>
      </c>
    </row>
    <row r="82" spans="1:14" ht="18">
      <c r="A82" s="107" t="s">
        <v>307</v>
      </c>
      <c r="B82" s="107" t="s">
        <v>308</v>
      </c>
      <c r="C82" s="107" t="s">
        <v>309</v>
      </c>
      <c r="D82" s="107" t="s">
        <v>310</v>
      </c>
      <c r="E82" s="24">
        <v>10</v>
      </c>
      <c r="F82" s="24" t="s">
        <v>311</v>
      </c>
      <c r="G82" s="212">
        <v>10</v>
      </c>
      <c r="H82" s="42"/>
      <c r="I82" s="69"/>
      <c r="J82" s="69"/>
      <c r="K82" s="134">
        <f t="shared" si="4"/>
        <v>20</v>
      </c>
      <c r="L82" s="194">
        <v>5.95</v>
      </c>
      <c r="M82" s="194">
        <v>119</v>
      </c>
      <c r="N82" s="233" t="s">
        <v>658</v>
      </c>
    </row>
    <row r="83" spans="1:14" ht="18">
      <c r="A83" s="107" t="s">
        <v>536</v>
      </c>
      <c r="B83" s="107" t="s">
        <v>537</v>
      </c>
      <c r="C83" s="107" t="s">
        <v>538</v>
      </c>
      <c r="D83" s="107" t="s">
        <v>539</v>
      </c>
      <c r="E83" s="24">
        <v>0</v>
      </c>
      <c r="F83" s="24"/>
      <c r="G83" s="212">
        <v>1</v>
      </c>
      <c r="H83" s="42"/>
      <c r="I83" s="69"/>
      <c r="J83" s="69"/>
      <c r="K83" s="134">
        <f t="shared" si="4"/>
        <v>1</v>
      </c>
      <c r="L83" s="194">
        <v>23.93</v>
      </c>
      <c r="M83" s="194">
        <v>23.93</v>
      </c>
      <c r="N83" s="233" t="s">
        <v>658</v>
      </c>
    </row>
    <row r="84" spans="1:14" ht="18">
      <c r="A84" s="234"/>
      <c r="B84" s="234"/>
      <c r="C84" s="234"/>
      <c r="D84" s="234"/>
      <c r="E84" s="237"/>
      <c r="F84" s="237"/>
      <c r="G84" s="238"/>
      <c r="H84" s="239"/>
      <c r="I84" s="240"/>
      <c r="J84" s="240"/>
      <c r="K84" s="241"/>
      <c r="L84" s="242"/>
      <c r="M84" s="242">
        <f>SUM(M76:M83)</f>
        <v>4203.09</v>
      </c>
      <c r="N84" s="243"/>
    </row>
    <row r="85" spans="1:14" s="187" customFormat="1" ht="18">
      <c r="A85" s="279"/>
      <c r="B85" s="279"/>
      <c r="C85" s="279"/>
      <c r="D85" s="279"/>
      <c r="E85" s="266"/>
      <c r="F85" s="266"/>
      <c r="G85" s="280"/>
      <c r="H85" s="276"/>
      <c r="I85" s="278"/>
      <c r="J85" s="278"/>
      <c r="K85" s="267"/>
      <c r="L85" s="268"/>
      <c r="M85" s="268"/>
      <c r="N85" s="269"/>
    </row>
    <row r="86" spans="1:14" ht="18">
      <c r="A86" s="107" t="s">
        <v>34</v>
      </c>
      <c r="B86" s="107"/>
      <c r="C86" s="107"/>
      <c r="D86" s="107"/>
      <c r="E86" s="24"/>
      <c r="F86" s="24"/>
      <c r="G86" s="82">
        <v>8</v>
      </c>
      <c r="H86" s="42"/>
      <c r="I86" s="69"/>
      <c r="J86" s="69"/>
      <c r="K86" s="134">
        <f t="shared" ref="K86:K117" si="5">SUM(E86+G86+I86)</f>
        <v>8</v>
      </c>
      <c r="L86" s="194">
        <v>6.25</v>
      </c>
      <c r="M86" s="194">
        <v>50</v>
      </c>
      <c r="N86" s="233" t="s">
        <v>653</v>
      </c>
    </row>
    <row r="87" spans="1:14" ht="36">
      <c r="A87" s="53" t="s">
        <v>74</v>
      </c>
      <c r="B87" s="54" t="s">
        <v>75</v>
      </c>
      <c r="C87" s="55" t="s">
        <v>76</v>
      </c>
      <c r="D87" s="55" t="s">
        <v>77</v>
      </c>
      <c r="E87" s="49"/>
      <c r="F87" s="24"/>
      <c r="G87" s="56">
        <v>30</v>
      </c>
      <c r="H87" s="89"/>
      <c r="I87" s="90"/>
      <c r="J87" s="90"/>
      <c r="K87" s="134">
        <f t="shared" si="5"/>
        <v>30</v>
      </c>
      <c r="L87" s="194">
        <v>27.75</v>
      </c>
      <c r="M87" s="194">
        <v>832.5</v>
      </c>
      <c r="N87" s="233" t="s">
        <v>653</v>
      </c>
    </row>
    <row r="88" spans="1:14" ht="18">
      <c r="A88" s="198" t="s">
        <v>92</v>
      </c>
      <c r="B88" s="71" t="s">
        <v>120</v>
      </c>
      <c r="C88" s="202"/>
      <c r="D88" s="72" t="s">
        <v>121</v>
      </c>
      <c r="E88" s="24">
        <v>4</v>
      </c>
      <c r="F88" s="24" t="s">
        <v>55</v>
      </c>
      <c r="G88" s="214"/>
      <c r="H88" s="42"/>
      <c r="I88" s="69"/>
      <c r="J88" s="69"/>
      <c r="K88" s="134">
        <f t="shared" si="5"/>
        <v>4</v>
      </c>
      <c r="L88" s="194">
        <v>36.840000000000003</v>
      </c>
      <c r="M88" s="194">
        <v>147.36000000000001</v>
      </c>
      <c r="N88" s="233" t="s">
        <v>653</v>
      </c>
    </row>
    <row r="89" spans="1:14" ht="18">
      <c r="A89" s="116" t="s">
        <v>74</v>
      </c>
      <c r="B89" s="75" t="s">
        <v>122</v>
      </c>
      <c r="C89" s="202"/>
      <c r="D89" s="71" t="s">
        <v>123</v>
      </c>
      <c r="E89" s="24">
        <v>4</v>
      </c>
      <c r="F89" s="24" t="s">
        <v>124</v>
      </c>
      <c r="G89" s="214"/>
      <c r="H89" s="42"/>
      <c r="I89" s="69"/>
      <c r="J89" s="69"/>
      <c r="K89" s="134">
        <f t="shared" si="5"/>
        <v>4</v>
      </c>
      <c r="L89" s="194">
        <v>80.8</v>
      </c>
      <c r="M89" s="194">
        <v>323.2</v>
      </c>
      <c r="N89" s="233" t="s">
        <v>653</v>
      </c>
    </row>
    <row r="90" spans="1:14" ht="18">
      <c r="A90" s="196" t="s">
        <v>128</v>
      </c>
      <c r="B90" s="107" t="s">
        <v>129</v>
      </c>
      <c r="C90" s="107" t="s">
        <v>130</v>
      </c>
      <c r="D90" s="107" t="s">
        <v>131</v>
      </c>
      <c r="E90" s="24">
        <v>4</v>
      </c>
      <c r="F90" s="24" t="s">
        <v>132</v>
      </c>
      <c r="G90" s="215">
        <v>10</v>
      </c>
      <c r="H90" s="217"/>
      <c r="I90" s="69"/>
      <c r="J90" s="69"/>
      <c r="K90" s="134">
        <f t="shared" si="5"/>
        <v>14</v>
      </c>
      <c r="L90" s="194">
        <v>62</v>
      </c>
      <c r="M90" s="194">
        <v>868</v>
      </c>
      <c r="N90" s="233" t="s">
        <v>653</v>
      </c>
    </row>
    <row r="91" spans="1:14" ht="18">
      <c r="A91" s="111" t="s">
        <v>128</v>
      </c>
      <c r="B91" s="107" t="s">
        <v>129</v>
      </c>
      <c r="C91" s="107" t="s">
        <v>130</v>
      </c>
      <c r="D91" s="107" t="s">
        <v>133</v>
      </c>
      <c r="E91" s="24">
        <v>12</v>
      </c>
      <c r="F91" s="24" t="s">
        <v>132</v>
      </c>
      <c r="G91" s="82">
        <v>10</v>
      </c>
      <c r="H91" s="42"/>
      <c r="I91" s="69"/>
      <c r="J91" s="69"/>
      <c r="K91" s="134">
        <f t="shared" si="5"/>
        <v>22</v>
      </c>
      <c r="L91" s="194">
        <v>62</v>
      </c>
      <c r="M91" s="194">
        <v>1364</v>
      </c>
      <c r="N91" s="233" t="s">
        <v>653</v>
      </c>
    </row>
    <row r="92" spans="1:14" ht="18">
      <c r="A92" s="122" t="s">
        <v>128</v>
      </c>
      <c r="B92" s="107" t="s">
        <v>129</v>
      </c>
      <c r="C92" s="107" t="s">
        <v>130</v>
      </c>
      <c r="D92" s="107" t="s">
        <v>134</v>
      </c>
      <c r="E92" s="24">
        <v>12</v>
      </c>
      <c r="F92" s="24" t="s">
        <v>132</v>
      </c>
      <c r="G92" s="82">
        <v>10</v>
      </c>
      <c r="H92" s="42"/>
      <c r="I92" s="69"/>
      <c r="J92" s="69"/>
      <c r="K92" s="134">
        <f t="shared" si="5"/>
        <v>22</v>
      </c>
      <c r="L92" s="194">
        <v>62</v>
      </c>
      <c r="M92" s="194">
        <v>1364</v>
      </c>
      <c r="N92" s="233" t="s">
        <v>653</v>
      </c>
    </row>
    <row r="93" spans="1:14" ht="18">
      <c r="A93" s="107" t="s">
        <v>128</v>
      </c>
      <c r="B93" s="107" t="s">
        <v>129</v>
      </c>
      <c r="C93" s="107" t="s">
        <v>130</v>
      </c>
      <c r="D93" s="107" t="s">
        <v>135</v>
      </c>
      <c r="E93" s="24">
        <v>12</v>
      </c>
      <c r="F93" s="24" t="s">
        <v>132</v>
      </c>
      <c r="G93" s="212"/>
      <c r="H93" s="42"/>
      <c r="I93" s="69"/>
      <c r="J93" s="69"/>
      <c r="K93" s="134">
        <f t="shared" si="5"/>
        <v>12</v>
      </c>
      <c r="L93" s="194">
        <v>62</v>
      </c>
      <c r="M93" s="194">
        <v>744</v>
      </c>
      <c r="N93" s="233" t="s">
        <v>653</v>
      </c>
    </row>
    <row r="94" spans="1:14" ht="18">
      <c r="A94" s="107" t="s">
        <v>137</v>
      </c>
      <c r="B94" s="107" t="s">
        <v>138</v>
      </c>
      <c r="C94" s="107" t="s">
        <v>139</v>
      </c>
      <c r="D94" s="107" t="s">
        <v>140</v>
      </c>
      <c r="E94" s="24"/>
      <c r="F94" s="24"/>
      <c r="G94" s="82">
        <v>300</v>
      </c>
      <c r="H94" s="42" t="s">
        <v>132</v>
      </c>
      <c r="I94" s="69"/>
      <c r="J94" s="69"/>
      <c r="K94" s="134">
        <f t="shared" si="5"/>
        <v>300</v>
      </c>
      <c r="L94" s="194">
        <v>31.05</v>
      </c>
      <c r="M94" s="194">
        <v>9315</v>
      </c>
      <c r="N94" s="233" t="s">
        <v>653</v>
      </c>
    </row>
    <row r="95" spans="1:14" ht="18">
      <c r="A95" s="107" t="s">
        <v>141</v>
      </c>
      <c r="B95" s="107" t="s">
        <v>142</v>
      </c>
      <c r="C95" s="81" t="s">
        <v>143</v>
      </c>
      <c r="D95" s="107"/>
      <c r="E95" s="24">
        <v>130</v>
      </c>
      <c r="F95" s="24" t="s">
        <v>132</v>
      </c>
      <c r="G95" s="82"/>
      <c r="H95" s="42"/>
      <c r="I95" s="69"/>
      <c r="J95" s="69"/>
      <c r="K95" s="134">
        <f t="shared" si="5"/>
        <v>130</v>
      </c>
      <c r="L95" s="194">
        <v>38.75</v>
      </c>
      <c r="M95" s="194">
        <v>5037.5</v>
      </c>
      <c r="N95" s="233" t="s">
        <v>653</v>
      </c>
    </row>
    <row r="96" spans="1:14" ht="18">
      <c r="A96" s="107" t="s">
        <v>144</v>
      </c>
      <c r="B96" s="107" t="s">
        <v>145</v>
      </c>
      <c r="C96" s="81" t="s">
        <v>143</v>
      </c>
      <c r="D96" s="107" t="s">
        <v>140</v>
      </c>
      <c r="E96" s="24">
        <v>35</v>
      </c>
      <c r="F96" s="24" t="s">
        <v>55</v>
      </c>
      <c r="G96" s="82">
        <v>20</v>
      </c>
      <c r="H96" s="42" t="s">
        <v>132</v>
      </c>
      <c r="I96" s="69"/>
      <c r="J96" s="69"/>
      <c r="K96" s="134">
        <f t="shared" si="5"/>
        <v>55</v>
      </c>
      <c r="L96" s="194">
        <v>59.9</v>
      </c>
      <c r="M96" s="194">
        <v>3294.5</v>
      </c>
      <c r="N96" s="233" t="s">
        <v>653</v>
      </c>
    </row>
    <row r="97" spans="1:14" ht="18">
      <c r="A97" s="107" t="s">
        <v>149</v>
      </c>
      <c r="B97" s="107" t="s">
        <v>150</v>
      </c>
      <c r="C97" s="107" t="s">
        <v>151</v>
      </c>
      <c r="D97" s="107" t="s">
        <v>152</v>
      </c>
      <c r="E97" s="24">
        <v>0</v>
      </c>
      <c r="F97" s="24"/>
      <c r="G97" s="82">
        <v>10</v>
      </c>
      <c r="H97" s="42" t="s">
        <v>132</v>
      </c>
      <c r="I97" s="69"/>
      <c r="J97" s="69"/>
      <c r="K97" s="134">
        <f t="shared" si="5"/>
        <v>10</v>
      </c>
      <c r="L97" s="194">
        <v>46.86</v>
      </c>
      <c r="M97" s="194">
        <v>468.6</v>
      </c>
      <c r="N97" s="233" t="s">
        <v>653</v>
      </c>
    </row>
    <row r="98" spans="1:14" ht="18">
      <c r="A98" s="107" t="s">
        <v>209</v>
      </c>
      <c r="B98" s="107" t="s">
        <v>210</v>
      </c>
      <c r="C98" s="66" t="s">
        <v>206</v>
      </c>
      <c r="D98" s="107" t="s">
        <v>207</v>
      </c>
      <c r="E98" s="24"/>
      <c r="F98" s="24"/>
      <c r="G98" s="82">
        <v>20</v>
      </c>
      <c r="H98" s="42" t="s">
        <v>195</v>
      </c>
      <c r="I98" s="69"/>
      <c r="J98" s="69"/>
      <c r="K98" s="134">
        <f t="shared" si="5"/>
        <v>20</v>
      </c>
      <c r="L98" s="194">
        <v>8.4499999999999993</v>
      </c>
      <c r="M98" s="194">
        <v>169</v>
      </c>
      <c r="N98" s="233" t="s">
        <v>653</v>
      </c>
    </row>
    <row r="99" spans="1:14" ht="18">
      <c r="A99" s="111" t="s">
        <v>218</v>
      </c>
      <c r="B99" s="107" t="s">
        <v>210</v>
      </c>
      <c r="C99" s="66"/>
      <c r="D99" s="107" t="s">
        <v>219</v>
      </c>
      <c r="E99" s="24">
        <v>5</v>
      </c>
      <c r="F99" s="24" t="s">
        <v>55</v>
      </c>
      <c r="G99" s="82"/>
      <c r="H99" s="42"/>
      <c r="I99" s="69"/>
      <c r="J99" s="69"/>
      <c r="K99" s="134">
        <f t="shared" si="5"/>
        <v>5</v>
      </c>
      <c r="L99" s="194">
        <v>38.75</v>
      </c>
      <c r="M99" s="194">
        <v>193.75</v>
      </c>
      <c r="N99" s="233" t="s">
        <v>653</v>
      </c>
    </row>
    <row r="100" spans="1:14" ht="18">
      <c r="A100" s="111" t="s">
        <v>226</v>
      </c>
      <c r="B100" s="107" t="s">
        <v>227</v>
      </c>
      <c r="C100" s="67" t="s">
        <v>206</v>
      </c>
      <c r="D100" s="67" t="s">
        <v>228</v>
      </c>
      <c r="E100" s="24">
        <v>2</v>
      </c>
      <c r="F100" s="24"/>
      <c r="G100" s="82"/>
      <c r="H100" s="42"/>
      <c r="I100" s="69"/>
      <c r="J100" s="69"/>
      <c r="K100" s="134">
        <f t="shared" si="5"/>
        <v>2</v>
      </c>
      <c r="L100" s="194">
        <v>108.7</v>
      </c>
      <c r="M100" s="194">
        <v>217.4</v>
      </c>
      <c r="N100" s="233" t="s">
        <v>653</v>
      </c>
    </row>
    <row r="101" spans="1:14" ht="18">
      <c r="A101" s="111" t="s">
        <v>229</v>
      </c>
      <c r="B101" s="107" t="s">
        <v>230</v>
      </c>
      <c r="C101" s="107" t="s">
        <v>231</v>
      </c>
      <c r="D101" s="107" t="s">
        <v>232</v>
      </c>
      <c r="E101" s="24">
        <v>3</v>
      </c>
      <c r="F101" s="24" t="s">
        <v>55</v>
      </c>
      <c r="G101" s="84"/>
      <c r="H101" s="42"/>
      <c r="I101" s="69"/>
      <c r="J101" s="69"/>
      <c r="K101" s="134">
        <f t="shared" si="5"/>
        <v>3</v>
      </c>
      <c r="L101" s="194">
        <v>108.9</v>
      </c>
      <c r="M101" s="194">
        <v>326.70000000000005</v>
      </c>
      <c r="N101" s="233" t="s">
        <v>653</v>
      </c>
    </row>
    <row r="102" spans="1:14" ht="18">
      <c r="A102" s="107" t="s">
        <v>255</v>
      </c>
      <c r="B102" s="107" t="s">
        <v>256</v>
      </c>
      <c r="C102" s="107" t="s">
        <v>257</v>
      </c>
      <c r="D102" s="107" t="s">
        <v>258</v>
      </c>
      <c r="E102" s="49">
        <v>0</v>
      </c>
      <c r="F102" s="24"/>
      <c r="G102" s="213">
        <v>5</v>
      </c>
      <c r="H102" s="42"/>
      <c r="I102" s="69"/>
      <c r="J102" s="69"/>
      <c r="K102" s="134">
        <f t="shared" si="5"/>
        <v>5</v>
      </c>
      <c r="L102" s="194">
        <v>16.75</v>
      </c>
      <c r="M102" s="194">
        <v>83.75</v>
      </c>
      <c r="N102" s="233" t="s">
        <v>653</v>
      </c>
    </row>
    <row r="103" spans="1:14" ht="18">
      <c r="A103" s="107" t="s">
        <v>259</v>
      </c>
      <c r="B103" s="107" t="s">
        <v>256</v>
      </c>
      <c r="C103" s="107" t="s">
        <v>260</v>
      </c>
      <c r="D103" s="107" t="s">
        <v>261</v>
      </c>
      <c r="E103" s="24">
        <v>0</v>
      </c>
      <c r="F103" s="24"/>
      <c r="G103" s="84">
        <v>5</v>
      </c>
      <c r="H103" s="42"/>
      <c r="I103" s="69"/>
      <c r="J103" s="69"/>
      <c r="K103" s="134">
        <f t="shared" si="5"/>
        <v>5</v>
      </c>
      <c r="L103" s="194">
        <v>14.5</v>
      </c>
      <c r="M103" s="194">
        <v>72.5</v>
      </c>
      <c r="N103" s="233" t="s">
        <v>653</v>
      </c>
    </row>
    <row r="104" spans="1:14" ht="18">
      <c r="A104" s="111" t="s">
        <v>263</v>
      </c>
      <c r="B104" s="107" t="s">
        <v>264</v>
      </c>
      <c r="C104" s="107" t="s">
        <v>265</v>
      </c>
      <c r="D104" s="107" t="s">
        <v>266</v>
      </c>
      <c r="E104" s="24">
        <v>200</v>
      </c>
      <c r="F104" s="24"/>
      <c r="G104" s="84"/>
      <c r="H104" s="42"/>
      <c r="I104" s="69">
        <v>6</v>
      </c>
      <c r="J104" s="69"/>
      <c r="K104" s="134">
        <f t="shared" si="5"/>
        <v>206</v>
      </c>
      <c r="L104" s="194">
        <v>39</v>
      </c>
      <c r="M104" s="194">
        <v>8034</v>
      </c>
      <c r="N104" s="233" t="s">
        <v>653</v>
      </c>
    </row>
    <row r="105" spans="1:14" ht="18">
      <c r="A105" s="107" t="s">
        <v>271</v>
      </c>
      <c r="B105" s="107" t="s">
        <v>272</v>
      </c>
      <c r="C105" s="107"/>
      <c r="D105" s="107" t="s">
        <v>273</v>
      </c>
      <c r="E105" s="49"/>
      <c r="F105" s="49"/>
      <c r="G105" s="213">
        <v>30</v>
      </c>
      <c r="H105" s="89" t="s">
        <v>55</v>
      </c>
      <c r="I105" s="90"/>
      <c r="J105" s="90"/>
      <c r="K105" s="134">
        <f t="shared" si="5"/>
        <v>30</v>
      </c>
      <c r="L105" s="194">
        <v>37</v>
      </c>
      <c r="M105" s="194">
        <v>1110</v>
      </c>
      <c r="N105" s="233" t="s">
        <v>653</v>
      </c>
    </row>
    <row r="106" spans="1:14" ht="18">
      <c r="A106" s="107" t="s">
        <v>274</v>
      </c>
      <c r="B106" s="107" t="s">
        <v>275</v>
      </c>
      <c r="C106" s="107" t="s">
        <v>276</v>
      </c>
      <c r="D106" s="107" t="s">
        <v>277</v>
      </c>
      <c r="E106" s="24">
        <v>300</v>
      </c>
      <c r="F106" s="24"/>
      <c r="G106" s="84">
        <v>40</v>
      </c>
      <c r="H106" s="42"/>
      <c r="I106" s="69">
        <v>20</v>
      </c>
      <c r="J106" s="69"/>
      <c r="K106" s="134">
        <f t="shared" si="5"/>
        <v>360</v>
      </c>
      <c r="L106" s="194">
        <v>13</v>
      </c>
      <c r="M106" s="194">
        <v>4680</v>
      </c>
      <c r="N106" s="233" t="s">
        <v>653</v>
      </c>
    </row>
    <row r="107" spans="1:14" ht="36">
      <c r="A107" s="107" t="s">
        <v>278</v>
      </c>
      <c r="B107" s="86" t="s">
        <v>279</v>
      </c>
      <c r="C107" s="66" t="s">
        <v>280</v>
      </c>
      <c r="D107" s="58" t="s">
        <v>281</v>
      </c>
      <c r="E107" s="24"/>
      <c r="F107" s="24"/>
      <c r="G107" s="82">
        <v>300</v>
      </c>
      <c r="H107" s="42"/>
      <c r="I107" s="69"/>
      <c r="J107" s="69"/>
      <c r="K107" s="134">
        <f t="shared" si="5"/>
        <v>300</v>
      </c>
      <c r="L107" s="194">
        <v>15</v>
      </c>
      <c r="M107" s="194">
        <v>4500</v>
      </c>
      <c r="N107" s="233" t="s">
        <v>653</v>
      </c>
    </row>
    <row r="108" spans="1:14" ht="18">
      <c r="A108" s="107" t="s">
        <v>290</v>
      </c>
      <c r="B108" s="81" t="s">
        <v>256</v>
      </c>
      <c r="C108" s="66"/>
      <c r="D108" s="66" t="s">
        <v>261</v>
      </c>
      <c r="E108" s="24">
        <v>4</v>
      </c>
      <c r="F108" s="24" t="s">
        <v>55</v>
      </c>
      <c r="G108" s="212">
        <v>15</v>
      </c>
      <c r="H108" s="42"/>
      <c r="I108" s="69"/>
      <c r="J108" s="69"/>
      <c r="K108" s="134">
        <f t="shared" si="5"/>
        <v>19</v>
      </c>
      <c r="L108" s="194">
        <v>52.7</v>
      </c>
      <c r="M108" s="194">
        <v>1001.3000000000001</v>
      </c>
      <c r="N108" s="233" t="s">
        <v>653</v>
      </c>
    </row>
    <row r="109" spans="1:14" ht="18">
      <c r="A109" s="107" t="s">
        <v>291</v>
      </c>
      <c r="B109" s="81" t="s">
        <v>256</v>
      </c>
      <c r="C109" s="66"/>
      <c r="D109" s="66" t="s">
        <v>258</v>
      </c>
      <c r="E109" s="24">
        <v>10</v>
      </c>
      <c r="F109" s="24" t="s">
        <v>55</v>
      </c>
      <c r="G109" s="212">
        <v>15</v>
      </c>
      <c r="H109" s="42"/>
      <c r="I109" s="69"/>
      <c r="J109" s="69"/>
      <c r="K109" s="134">
        <f t="shared" si="5"/>
        <v>25</v>
      </c>
      <c r="L109" s="194">
        <v>27.9</v>
      </c>
      <c r="M109" s="194">
        <v>697.5</v>
      </c>
      <c r="N109" s="233" t="s">
        <v>653</v>
      </c>
    </row>
    <row r="110" spans="1:14" ht="18">
      <c r="A110" s="107" t="s">
        <v>300</v>
      </c>
      <c r="B110" s="55" t="s">
        <v>301</v>
      </c>
      <c r="C110" s="67" t="s">
        <v>302</v>
      </c>
      <c r="D110" s="67"/>
      <c r="E110" s="24">
        <v>1</v>
      </c>
      <c r="F110" s="24" t="s">
        <v>73</v>
      </c>
      <c r="G110" s="42"/>
      <c r="H110" s="42"/>
      <c r="I110" s="69"/>
      <c r="J110" s="69"/>
      <c r="K110" s="134">
        <f t="shared" si="5"/>
        <v>1</v>
      </c>
      <c r="L110" s="194">
        <v>15</v>
      </c>
      <c r="M110" s="194">
        <v>15</v>
      </c>
      <c r="N110" s="233" t="s">
        <v>653</v>
      </c>
    </row>
    <row r="111" spans="1:14" ht="18">
      <c r="A111" s="107" t="s">
        <v>317</v>
      </c>
      <c r="B111" s="107" t="s">
        <v>318</v>
      </c>
      <c r="C111" s="107"/>
      <c r="D111" s="107" t="s">
        <v>319</v>
      </c>
      <c r="E111" s="24">
        <v>0</v>
      </c>
      <c r="F111" s="24"/>
      <c r="G111" s="212">
        <v>6</v>
      </c>
      <c r="H111" s="42"/>
      <c r="I111" s="69"/>
      <c r="J111" s="69"/>
      <c r="K111" s="134">
        <f t="shared" si="5"/>
        <v>6</v>
      </c>
      <c r="L111" s="194">
        <v>24</v>
      </c>
      <c r="M111" s="194">
        <v>144</v>
      </c>
      <c r="N111" s="233" t="s">
        <v>653</v>
      </c>
    </row>
    <row r="112" spans="1:14" ht="18">
      <c r="A112" s="21" t="s">
        <v>320</v>
      </c>
      <c r="B112" s="71" t="s">
        <v>321</v>
      </c>
      <c r="C112" s="71" t="s">
        <v>322</v>
      </c>
      <c r="D112" s="71" t="s">
        <v>323</v>
      </c>
      <c r="E112" s="209"/>
      <c r="F112" s="24"/>
      <c r="G112" s="212">
        <v>4</v>
      </c>
      <c r="H112" s="42" t="s">
        <v>324</v>
      </c>
      <c r="I112" s="69"/>
      <c r="J112" s="69"/>
      <c r="K112" s="135">
        <f t="shared" si="5"/>
        <v>4</v>
      </c>
      <c r="L112" s="194">
        <v>21</v>
      </c>
      <c r="M112" s="194">
        <v>84</v>
      </c>
      <c r="N112" s="233" t="s">
        <v>653</v>
      </c>
    </row>
    <row r="113" spans="1:14" ht="18">
      <c r="A113" s="21" t="s">
        <v>325</v>
      </c>
      <c r="B113" s="71" t="s">
        <v>326</v>
      </c>
      <c r="C113" s="71" t="s">
        <v>322</v>
      </c>
      <c r="D113" s="71" t="s">
        <v>323</v>
      </c>
      <c r="E113" s="209"/>
      <c r="F113" s="24"/>
      <c r="G113" s="212">
        <v>4</v>
      </c>
      <c r="H113" s="42" t="s">
        <v>324</v>
      </c>
      <c r="I113" s="69"/>
      <c r="J113" s="69"/>
      <c r="K113" s="135">
        <f t="shared" si="5"/>
        <v>4</v>
      </c>
      <c r="L113" s="194">
        <v>58</v>
      </c>
      <c r="M113" s="194">
        <v>232</v>
      </c>
      <c r="N113" s="233" t="s">
        <v>653</v>
      </c>
    </row>
    <row r="114" spans="1:14" ht="18">
      <c r="A114" s="21" t="s">
        <v>327</v>
      </c>
      <c r="B114" s="71" t="s">
        <v>328</v>
      </c>
      <c r="C114" s="71" t="s">
        <v>329</v>
      </c>
      <c r="D114" s="71"/>
      <c r="E114" s="209"/>
      <c r="F114" s="24"/>
      <c r="G114" s="212">
        <v>10</v>
      </c>
      <c r="H114" s="42" t="s">
        <v>330</v>
      </c>
      <c r="I114" s="69"/>
      <c r="J114" s="69"/>
      <c r="K114" s="135">
        <f t="shared" si="5"/>
        <v>10</v>
      </c>
      <c r="L114" s="194">
        <v>98.75</v>
      </c>
      <c r="M114" s="194">
        <v>987.5</v>
      </c>
      <c r="N114" s="233" t="s">
        <v>653</v>
      </c>
    </row>
    <row r="115" spans="1:14" ht="18">
      <c r="A115" s="21" t="s">
        <v>331</v>
      </c>
      <c r="B115" s="71" t="s">
        <v>332</v>
      </c>
      <c r="C115" s="71" t="s">
        <v>333</v>
      </c>
      <c r="D115" s="71"/>
      <c r="E115" s="209"/>
      <c r="F115" s="24"/>
      <c r="G115" s="212">
        <v>1</v>
      </c>
      <c r="H115" s="42" t="s">
        <v>73</v>
      </c>
      <c r="I115" s="69"/>
      <c r="J115" s="69"/>
      <c r="K115" s="135">
        <f t="shared" si="5"/>
        <v>1</v>
      </c>
      <c r="L115" s="194">
        <v>69.5</v>
      </c>
      <c r="M115" s="194">
        <v>69.5</v>
      </c>
      <c r="N115" s="233" t="s">
        <v>653</v>
      </c>
    </row>
    <row r="116" spans="1:14" ht="18">
      <c r="A116" s="21" t="s">
        <v>334</v>
      </c>
      <c r="B116" s="71" t="s">
        <v>332</v>
      </c>
      <c r="C116" s="71" t="s">
        <v>335</v>
      </c>
      <c r="D116" s="71"/>
      <c r="E116" s="209"/>
      <c r="F116" s="24"/>
      <c r="G116" s="212">
        <v>3</v>
      </c>
      <c r="H116" s="42" t="s">
        <v>55</v>
      </c>
      <c r="I116" s="69"/>
      <c r="J116" s="69"/>
      <c r="K116" s="135">
        <f t="shared" si="5"/>
        <v>3</v>
      </c>
      <c r="L116" s="194">
        <v>28.8</v>
      </c>
      <c r="M116" s="194">
        <v>86.4</v>
      </c>
      <c r="N116" s="233" t="s">
        <v>653</v>
      </c>
    </row>
    <row r="117" spans="1:14" ht="18">
      <c r="A117" s="21" t="s">
        <v>336</v>
      </c>
      <c r="B117" s="71" t="s">
        <v>337</v>
      </c>
      <c r="C117" s="71" t="s">
        <v>338</v>
      </c>
      <c r="D117" s="71"/>
      <c r="E117" s="209"/>
      <c r="F117" s="24"/>
      <c r="G117" s="212">
        <v>5</v>
      </c>
      <c r="H117" s="42" t="s">
        <v>55</v>
      </c>
      <c r="I117" s="69"/>
      <c r="J117" s="69"/>
      <c r="K117" s="135">
        <f t="shared" si="5"/>
        <v>5</v>
      </c>
      <c r="L117" s="194">
        <v>9</v>
      </c>
      <c r="M117" s="194">
        <v>45</v>
      </c>
      <c r="N117" s="233" t="s">
        <v>653</v>
      </c>
    </row>
    <row r="118" spans="1:14" ht="18">
      <c r="A118" s="107" t="s">
        <v>388</v>
      </c>
      <c r="B118" s="107" t="s">
        <v>389</v>
      </c>
      <c r="C118" s="107" t="s">
        <v>390</v>
      </c>
      <c r="D118" s="107" t="s">
        <v>323</v>
      </c>
      <c r="E118" s="112" t="s">
        <v>367</v>
      </c>
      <c r="F118" s="24"/>
      <c r="G118" s="42">
        <v>10</v>
      </c>
      <c r="H118" s="42" t="s">
        <v>324</v>
      </c>
      <c r="I118" s="69"/>
      <c r="J118" s="69"/>
      <c r="K118" s="136">
        <f t="shared" ref="K118:K136" si="6">SUM(E118+G118+I118)</f>
        <v>10</v>
      </c>
      <c r="L118" s="194">
        <v>6.8</v>
      </c>
      <c r="M118" s="194">
        <v>68</v>
      </c>
      <c r="N118" s="233" t="s">
        <v>653</v>
      </c>
    </row>
    <row r="119" spans="1:14" ht="18">
      <c r="A119" s="122" t="s">
        <v>391</v>
      </c>
      <c r="B119" s="54" t="s">
        <v>392</v>
      </c>
      <c r="C119" s="107" t="s">
        <v>393</v>
      </c>
      <c r="D119" s="107" t="s">
        <v>323</v>
      </c>
      <c r="E119" s="112" t="s">
        <v>367</v>
      </c>
      <c r="F119" s="24"/>
      <c r="G119" s="42">
        <v>10</v>
      </c>
      <c r="H119" s="42" t="s">
        <v>324</v>
      </c>
      <c r="I119" s="69"/>
      <c r="J119" s="69"/>
      <c r="K119" s="136">
        <f t="shared" si="6"/>
        <v>10</v>
      </c>
      <c r="L119" s="194">
        <v>6.8</v>
      </c>
      <c r="M119" s="194">
        <v>68</v>
      </c>
      <c r="N119" s="233" t="s">
        <v>653</v>
      </c>
    </row>
    <row r="120" spans="1:14" ht="18">
      <c r="A120" s="122" t="s">
        <v>394</v>
      </c>
      <c r="B120" s="107" t="s">
        <v>395</v>
      </c>
      <c r="C120" s="107" t="s">
        <v>396</v>
      </c>
      <c r="D120" s="107" t="s">
        <v>397</v>
      </c>
      <c r="E120" s="112" t="s">
        <v>367</v>
      </c>
      <c r="F120" s="24"/>
      <c r="G120" s="42">
        <v>100</v>
      </c>
      <c r="H120" s="42" t="s">
        <v>398</v>
      </c>
      <c r="I120" s="69"/>
      <c r="J120" s="69"/>
      <c r="K120" s="136">
        <f t="shared" si="6"/>
        <v>100</v>
      </c>
      <c r="L120" s="194">
        <v>2.65</v>
      </c>
      <c r="M120" s="194">
        <v>265</v>
      </c>
      <c r="N120" s="233" t="s">
        <v>653</v>
      </c>
    </row>
    <row r="121" spans="1:14" ht="18">
      <c r="A121" s="107" t="s">
        <v>436</v>
      </c>
      <c r="B121" s="81"/>
      <c r="C121" s="66"/>
      <c r="D121" s="66" t="s">
        <v>437</v>
      </c>
      <c r="E121" s="24">
        <v>50</v>
      </c>
      <c r="F121" s="24"/>
      <c r="G121" s="42">
        <v>50</v>
      </c>
      <c r="H121" s="42" t="s">
        <v>398</v>
      </c>
      <c r="I121" s="69"/>
      <c r="J121" s="69"/>
      <c r="K121" s="134">
        <f t="shared" si="6"/>
        <v>100</v>
      </c>
      <c r="L121" s="194">
        <v>0.5</v>
      </c>
      <c r="M121" s="194">
        <v>50</v>
      </c>
      <c r="N121" s="233" t="s">
        <v>653</v>
      </c>
    </row>
    <row r="122" spans="1:14" ht="18">
      <c r="A122" s="111" t="s">
        <v>442</v>
      </c>
      <c r="B122" s="81" t="s">
        <v>443</v>
      </c>
      <c r="C122" s="58" t="s">
        <v>444</v>
      </c>
      <c r="D122" s="66" t="s">
        <v>445</v>
      </c>
      <c r="E122" s="24">
        <v>6</v>
      </c>
      <c r="F122" s="24"/>
      <c r="G122" s="42"/>
      <c r="H122" s="42"/>
      <c r="I122" s="69"/>
      <c r="J122" s="69"/>
      <c r="K122" s="134">
        <f t="shared" si="6"/>
        <v>6</v>
      </c>
      <c r="L122" s="194">
        <v>70.150000000000006</v>
      </c>
      <c r="M122" s="194">
        <v>420.90000000000003</v>
      </c>
      <c r="N122" s="233" t="s">
        <v>653</v>
      </c>
    </row>
    <row r="123" spans="1:14" ht="18">
      <c r="A123" s="111" t="s">
        <v>446</v>
      </c>
      <c r="B123" s="107" t="s">
        <v>443</v>
      </c>
      <c r="C123" s="67" t="s">
        <v>444</v>
      </c>
      <c r="D123" s="67" t="s">
        <v>447</v>
      </c>
      <c r="E123" s="24">
        <v>0</v>
      </c>
      <c r="F123" s="24"/>
      <c r="G123" s="42">
        <v>4</v>
      </c>
      <c r="H123" s="42"/>
      <c r="I123" s="69"/>
      <c r="J123" s="69"/>
      <c r="K123" s="134">
        <f t="shared" si="6"/>
        <v>4</v>
      </c>
      <c r="L123" s="194">
        <v>27.62</v>
      </c>
      <c r="M123" s="194">
        <v>110.48</v>
      </c>
      <c r="N123" s="233" t="s">
        <v>653</v>
      </c>
    </row>
    <row r="124" spans="1:14" ht="18">
      <c r="A124" s="107" t="s">
        <v>451</v>
      </c>
      <c r="B124" s="81" t="s">
        <v>443</v>
      </c>
      <c r="C124" s="66" t="s">
        <v>206</v>
      </c>
      <c r="D124" s="66" t="s">
        <v>452</v>
      </c>
      <c r="E124" s="24">
        <v>6</v>
      </c>
      <c r="F124" s="24"/>
      <c r="G124" s="42">
        <v>2</v>
      </c>
      <c r="H124" s="42"/>
      <c r="I124" s="69"/>
      <c r="J124" s="69"/>
      <c r="K124" s="134">
        <f t="shared" si="6"/>
        <v>8</v>
      </c>
      <c r="L124" s="194">
        <v>29</v>
      </c>
      <c r="M124" s="194">
        <v>232</v>
      </c>
      <c r="N124" s="233" t="s">
        <v>653</v>
      </c>
    </row>
    <row r="125" spans="1:14" ht="18">
      <c r="A125" s="111" t="s">
        <v>453</v>
      </c>
      <c r="B125" s="86" t="s">
        <v>454</v>
      </c>
      <c r="C125" s="66" t="s">
        <v>206</v>
      </c>
      <c r="D125" s="58" t="s">
        <v>455</v>
      </c>
      <c r="E125" s="24">
        <v>0</v>
      </c>
      <c r="F125" s="24"/>
      <c r="G125" s="42">
        <v>20</v>
      </c>
      <c r="H125" s="42"/>
      <c r="I125" s="69"/>
      <c r="J125" s="69"/>
      <c r="K125" s="134">
        <f t="shared" si="6"/>
        <v>20</v>
      </c>
      <c r="L125" s="194">
        <v>34.25</v>
      </c>
      <c r="M125" s="194">
        <v>685</v>
      </c>
      <c r="N125" s="233" t="s">
        <v>653</v>
      </c>
    </row>
    <row r="126" spans="1:14" ht="18">
      <c r="A126" s="111" t="s">
        <v>480</v>
      </c>
      <c r="B126" s="86" t="s">
        <v>481</v>
      </c>
      <c r="C126" s="107" t="s">
        <v>482</v>
      </c>
      <c r="D126" s="107" t="s">
        <v>472</v>
      </c>
      <c r="E126" s="24">
        <v>3</v>
      </c>
      <c r="F126" s="24"/>
      <c r="G126" s="42"/>
      <c r="H126" s="42"/>
      <c r="I126" s="69"/>
      <c r="J126" s="69"/>
      <c r="K126" s="134">
        <f t="shared" si="6"/>
        <v>3</v>
      </c>
      <c r="L126" s="194">
        <v>228</v>
      </c>
      <c r="M126" s="194">
        <v>684</v>
      </c>
      <c r="N126" s="233" t="s">
        <v>653</v>
      </c>
    </row>
    <row r="127" spans="1:14" ht="18">
      <c r="A127" s="111" t="s">
        <v>485</v>
      </c>
      <c r="B127" s="86" t="s">
        <v>486</v>
      </c>
      <c r="C127" s="107" t="s">
        <v>482</v>
      </c>
      <c r="D127" s="107" t="s">
        <v>487</v>
      </c>
      <c r="E127" s="24">
        <v>1</v>
      </c>
      <c r="F127" s="24"/>
      <c r="G127" s="42"/>
      <c r="H127" s="42"/>
      <c r="I127" s="69"/>
      <c r="J127" s="69"/>
      <c r="K127" s="134">
        <f t="shared" si="6"/>
        <v>1</v>
      </c>
      <c r="L127" s="194">
        <v>264.52</v>
      </c>
      <c r="M127" s="194">
        <v>264.52</v>
      </c>
      <c r="N127" s="233" t="s">
        <v>653</v>
      </c>
    </row>
    <row r="128" spans="1:14" ht="18">
      <c r="A128" s="111" t="s">
        <v>492</v>
      </c>
      <c r="B128" s="86" t="s">
        <v>493</v>
      </c>
      <c r="C128" s="107" t="s">
        <v>494</v>
      </c>
      <c r="D128" s="107" t="s">
        <v>495</v>
      </c>
      <c r="E128" s="24">
        <v>4</v>
      </c>
      <c r="F128" s="24" t="s">
        <v>496</v>
      </c>
      <c r="G128" s="42"/>
      <c r="H128" s="42"/>
      <c r="I128" s="69"/>
      <c r="J128" s="69"/>
      <c r="K128" s="134">
        <f t="shared" si="6"/>
        <v>4</v>
      </c>
      <c r="L128" s="194">
        <v>22.87</v>
      </c>
      <c r="M128" s="194">
        <v>91.48</v>
      </c>
      <c r="N128" s="233" t="s">
        <v>653</v>
      </c>
    </row>
    <row r="129" spans="1:14" ht="18">
      <c r="A129" s="107" t="s">
        <v>507</v>
      </c>
      <c r="B129" s="201" t="s">
        <v>508</v>
      </c>
      <c r="C129" s="201" t="s">
        <v>509</v>
      </c>
      <c r="D129" s="201" t="s">
        <v>510</v>
      </c>
      <c r="E129" s="211"/>
      <c r="F129" s="24"/>
      <c r="G129" s="42">
        <v>3</v>
      </c>
      <c r="H129" s="42"/>
      <c r="I129" s="69"/>
      <c r="J129" s="69"/>
      <c r="K129" s="134">
        <f t="shared" si="6"/>
        <v>3</v>
      </c>
      <c r="L129" s="194">
        <v>353</v>
      </c>
      <c r="M129" s="194">
        <v>1059</v>
      </c>
      <c r="N129" s="233" t="s">
        <v>653</v>
      </c>
    </row>
    <row r="130" spans="1:14" ht="18">
      <c r="A130" s="221" t="s">
        <v>511</v>
      </c>
      <c r="B130" s="228" t="s">
        <v>512</v>
      </c>
      <c r="C130" s="229" t="s">
        <v>513</v>
      </c>
      <c r="D130" s="231" t="s">
        <v>514</v>
      </c>
      <c r="E130" s="210">
        <v>2</v>
      </c>
      <c r="F130" s="24"/>
      <c r="G130" s="42"/>
      <c r="H130" s="42"/>
      <c r="I130" s="69"/>
      <c r="J130" s="69"/>
      <c r="K130" s="134">
        <f t="shared" si="6"/>
        <v>2</v>
      </c>
      <c r="L130" s="194">
        <v>82</v>
      </c>
      <c r="M130" s="194">
        <v>164</v>
      </c>
      <c r="N130" s="233" t="s">
        <v>653</v>
      </c>
    </row>
    <row r="131" spans="1:14" ht="18">
      <c r="A131" s="220" t="s">
        <v>518</v>
      </c>
      <c r="B131" s="200" t="s">
        <v>519</v>
      </c>
      <c r="C131" s="200" t="s">
        <v>520</v>
      </c>
      <c r="D131" s="200" t="s">
        <v>521</v>
      </c>
      <c r="E131" s="225">
        <v>0</v>
      </c>
      <c r="F131" s="24"/>
      <c r="G131" s="42">
        <v>8</v>
      </c>
      <c r="H131" s="42"/>
      <c r="I131" s="69"/>
      <c r="J131" s="69"/>
      <c r="K131" s="134">
        <f t="shared" si="6"/>
        <v>8</v>
      </c>
      <c r="L131" s="194">
        <v>9</v>
      </c>
      <c r="M131" s="194">
        <v>72</v>
      </c>
      <c r="N131" s="233" t="s">
        <v>653</v>
      </c>
    </row>
    <row r="132" spans="1:14" ht="18">
      <c r="A132" s="197" t="s">
        <v>547</v>
      </c>
      <c r="B132" s="200" t="s">
        <v>545</v>
      </c>
      <c r="C132" s="200" t="s">
        <v>548</v>
      </c>
      <c r="D132" s="200"/>
      <c r="E132" s="210">
        <v>25</v>
      </c>
      <c r="F132" s="24"/>
      <c r="G132" s="42"/>
      <c r="H132" s="42"/>
      <c r="I132" s="69"/>
      <c r="J132" s="69"/>
      <c r="K132" s="134">
        <f t="shared" si="6"/>
        <v>25</v>
      </c>
      <c r="L132" s="194">
        <v>3.2</v>
      </c>
      <c r="M132" s="194">
        <v>80</v>
      </c>
      <c r="N132" s="233" t="s">
        <v>653</v>
      </c>
    </row>
    <row r="133" spans="1:14" ht="18">
      <c r="A133" s="222" t="s">
        <v>549</v>
      </c>
      <c r="B133" s="200" t="s">
        <v>545</v>
      </c>
      <c r="C133" s="224" t="s">
        <v>550</v>
      </c>
      <c r="D133" s="200"/>
      <c r="E133" s="210">
        <v>25</v>
      </c>
      <c r="F133" s="24"/>
      <c r="G133" s="42"/>
      <c r="H133" s="42"/>
      <c r="I133" s="69"/>
      <c r="J133" s="69"/>
      <c r="K133" s="134">
        <f t="shared" si="6"/>
        <v>25</v>
      </c>
      <c r="L133" s="194">
        <v>27.2</v>
      </c>
      <c r="M133" s="194">
        <v>680</v>
      </c>
      <c r="N133" s="233" t="s">
        <v>653</v>
      </c>
    </row>
    <row r="134" spans="1:14" ht="18">
      <c r="A134" s="221" t="s">
        <v>551</v>
      </c>
      <c r="B134" s="200" t="s">
        <v>552</v>
      </c>
      <c r="C134" s="200" t="s">
        <v>553</v>
      </c>
      <c r="D134" s="200"/>
      <c r="E134" s="210">
        <v>2</v>
      </c>
      <c r="F134" s="24"/>
      <c r="G134" s="42">
        <v>4</v>
      </c>
      <c r="H134" s="42"/>
      <c r="I134" s="69"/>
      <c r="J134" s="69"/>
      <c r="K134" s="134">
        <f t="shared" si="6"/>
        <v>6</v>
      </c>
      <c r="L134" s="194">
        <v>14.88</v>
      </c>
      <c r="M134" s="194">
        <v>89.28</v>
      </c>
      <c r="N134" s="233" t="s">
        <v>653</v>
      </c>
    </row>
    <row r="135" spans="1:14" ht="18">
      <c r="A135" s="221" t="s">
        <v>554</v>
      </c>
      <c r="B135" s="200" t="s">
        <v>555</v>
      </c>
      <c r="C135" s="200" t="s">
        <v>556</v>
      </c>
      <c r="D135" s="200"/>
      <c r="E135" s="210">
        <v>0</v>
      </c>
      <c r="F135" s="24"/>
      <c r="G135" s="42">
        <v>4</v>
      </c>
      <c r="H135" s="42"/>
      <c r="I135" s="69"/>
      <c r="J135" s="69"/>
      <c r="K135" s="134">
        <f t="shared" si="6"/>
        <v>4</v>
      </c>
      <c r="L135" s="194">
        <v>6.25</v>
      </c>
      <c r="M135" s="194">
        <v>25</v>
      </c>
      <c r="N135" s="233" t="s">
        <v>653</v>
      </c>
    </row>
    <row r="136" spans="1:14" ht="18">
      <c r="A136" s="71" t="s">
        <v>569</v>
      </c>
      <c r="B136" s="91" t="s">
        <v>570</v>
      </c>
      <c r="C136" s="230"/>
      <c r="D136" s="232" t="s">
        <v>571</v>
      </c>
      <c r="E136" s="226">
        <v>0</v>
      </c>
      <c r="F136" s="131"/>
      <c r="G136" s="42"/>
      <c r="H136" s="42"/>
      <c r="I136" s="132">
        <v>4</v>
      </c>
      <c r="J136" s="69" t="s">
        <v>496</v>
      </c>
      <c r="K136" s="134">
        <f t="shared" si="6"/>
        <v>4</v>
      </c>
      <c r="L136" s="194">
        <v>37</v>
      </c>
      <c r="M136" s="194">
        <v>148</v>
      </c>
      <c r="N136" s="233" t="s">
        <v>653</v>
      </c>
    </row>
    <row r="137" spans="1:14" ht="18">
      <c r="A137" s="252"/>
      <c r="B137" s="253"/>
      <c r="C137" s="254"/>
      <c r="D137" s="255"/>
      <c r="E137" s="256"/>
      <c r="F137" s="257"/>
      <c r="G137" s="239"/>
      <c r="H137" s="239"/>
      <c r="I137" s="258"/>
      <c r="J137" s="240"/>
      <c r="K137" s="241"/>
      <c r="L137" s="242"/>
      <c r="M137" s="242">
        <f>SUM(M86:M136)</f>
        <v>51814.62000000001</v>
      </c>
      <c r="N137" s="243"/>
    </row>
    <row r="138" spans="1:14" s="187" customFormat="1" ht="18">
      <c r="A138" s="270"/>
      <c r="B138" s="271"/>
      <c r="C138" s="272"/>
      <c r="D138" s="273"/>
      <c r="E138" s="274"/>
      <c r="F138" s="275"/>
      <c r="G138" s="276"/>
      <c r="H138" s="276"/>
      <c r="I138" s="277"/>
      <c r="J138" s="278"/>
      <c r="K138" s="267"/>
      <c r="L138" s="268"/>
      <c r="M138" s="268"/>
      <c r="N138" s="269"/>
    </row>
    <row r="139" spans="1:14" ht="18">
      <c r="A139" s="21" t="s">
        <v>10</v>
      </c>
      <c r="B139" s="16" t="s">
        <v>11</v>
      </c>
      <c r="C139" s="16" t="s">
        <v>12</v>
      </c>
      <c r="D139" s="16" t="s">
        <v>13</v>
      </c>
      <c r="E139" s="24"/>
      <c r="F139" s="24"/>
      <c r="G139" s="25">
        <v>30</v>
      </c>
      <c r="H139" s="42"/>
      <c r="I139" s="69"/>
      <c r="J139" s="69"/>
      <c r="K139" s="134">
        <f t="shared" ref="K139:K144" si="7">SUM(E139+G139+I139)</f>
        <v>30</v>
      </c>
      <c r="L139" s="194">
        <v>67.739999999999995</v>
      </c>
      <c r="M139" s="194">
        <v>2032.1999999999998</v>
      </c>
      <c r="N139" s="233" t="s">
        <v>657</v>
      </c>
    </row>
    <row r="140" spans="1:14" ht="18">
      <c r="A140" s="21" t="s">
        <v>14</v>
      </c>
      <c r="B140" s="16" t="s">
        <v>15</v>
      </c>
      <c r="C140" s="16" t="s">
        <v>16</v>
      </c>
      <c r="D140" s="16" t="s">
        <v>17</v>
      </c>
      <c r="E140" s="24"/>
      <c r="F140" s="24"/>
      <c r="G140" s="25">
        <v>30</v>
      </c>
      <c r="H140" s="42"/>
      <c r="I140" s="69"/>
      <c r="J140" s="69"/>
      <c r="K140" s="134">
        <f t="shared" si="7"/>
        <v>30</v>
      </c>
      <c r="L140" s="194">
        <v>41.04</v>
      </c>
      <c r="M140" s="194">
        <v>1231.2</v>
      </c>
      <c r="N140" s="233" t="s">
        <v>657</v>
      </c>
    </row>
    <row r="141" spans="1:14" ht="18">
      <c r="A141" s="21" t="s">
        <v>18</v>
      </c>
      <c r="B141" s="16" t="s">
        <v>19</v>
      </c>
      <c r="C141" s="16" t="s">
        <v>20</v>
      </c>
      <c r="D141" s="16" t="s">
        <v>21</v>
      </c>
      <c r="E141" s="24"/>
      <c r="F141" s="24"/>
      <c r="G141" s="25">
        <v>30</v>
      </c>
      <c r="H141" s="42"/>
      <c r="I141" s="69"/>
      <c r="J141" s="69"/>
      <c r="K141" s="134">
        <f t="shared" si="7"/>
        <v>30</v>
      </c>
      <c r="L141" s="194">
        <v>52.88</v>
      </c>
      <c r="M141" s="194">
        <v>1586.4</v>
      </c>
      <c r="N141" s="233" t="s">
        <v>657</v>
      </c>
    </row>
    <row r="142" spans="1:14" ht="36">
      <c r="A142" s="111" t="s">
        <v>82</v>
      </c>
      <c r="B142" s="86" t="s">
        <v>83</v>
      </c>
      <c r="C142" s="86"/>
      <c r="D142" s="86" t="s">
        <v>84</v>
      </c>
      <c r="E142" s="117">
        <v>4</v>
      </c>
      <c r="F142" s="117" t="s">
        <v>55</v>
      </c>
      <c r="G142" s="84">
        <v>15</v>
      </c>
      <c r="H142" s="62"/>
      <c r="I142" s="64">
        <v>1</v>
      </c>
      <c r="J142" s="64"/>
      <c r="K142" s="134">
        <f t="shared" si="7"/>
        <v>20</v>
      </c>
      <c r="L142" s="194">
        <v>28.08</v>
      </c>
      <c r="M142" s="194">
        <v>561.59999999999991</v>
      </c>
      <c r="N142" s="233" t="s">
        <v>657</v>
      </c>
    </row>
    <row r="143" spans="1:14" ht="18">
      <c r="A143" s="71" t="s">
        <v>125</v>
      </c>
      <c r="B143" s="76" t="s">
        <v>126</v>
      </c>
      <c r="C143" s="202"/>
      <c r="D143" s="71" t="s">
        <v>123</v>
      </c>
      <c r="E143" s="24">
        <v>4</v>
      </c>
      <c r="F143" s="24" t="s">
        <v>124</v>
      </c>
      <c r="G143" s="84"/>
      <c r="H143" s="42"/>
      <c r="I143" s="69"/>
      <c r="J143" s="69"/>
      <c r="K143" s="134">
        <f t="shared" si="7"/>
        <v>4</v>
      </c>
      <c r="L143" s="194">
        <v>150</v>
      </c>
      <c r="M143" s="194">
        <v>600</v>
      </c>
      <c r="N143" s="233" t="s">
        <v>657</v>
      </c>
    </row>
    <row r="144" spans="1:14" ht="18">
      <c r="A144" s="107" t="s">
        <v>188</v>
      </c>
      <c r="B144" s="107" t="s">
        <v>189</v>
      </c>
      <c r="C144" s="107" t="s">
        <v>190</v>
      </c>
      <c r="D144" s="107" t="s">
        <v>182</v>
      </c>
      <c r="E144" s="24">
        <v>60</v>
      </c>
      <c r="F144" s="24" t="s">
        <v>182</v>
      </c>
      <c r="G144" s="84">
        <v>90</v>
      </c>
      <c r="H144" s="42"/>
      <c r="I144" s="69"/>
      <c r="J144" s="69"/>
      <c r="K144" s="134">
        <f t="shared" si="7"/>
        <v>150</v>
      </c>
      <c r="L144" s="194">
        <v>66.150000000000006</v>
      </c>
      <c r="M144" s="194">
        <v>9922.5</v>
      </c>
      <c r="N144" s="233" t="s">
        <v>657</v>
      </c>
    </row>
    <row r="145" spans="1:14" ht="18">
      <c r="A145" s="235"/>
      <c r="B145" s="235"/>
      <c r="C145" s="235"/>
      <c r="D145" s="235"/>
      <c r="E145" s="259"/>
      <c r="F145" s="259"/>
      <c r="G145" s="260"/>
      <c r="H145" s="249"/>
      <c r="I145" s="261"/>
      <c r="J145" s="261"/>
      <c r="K145" s="262"/>
      <c r="L145" s="263"/>
      <c r="M145" s="263">
        <f>SUM(M139:M144)</f>
        <v>15933.9</v>
      </c>
      <c r="N145" s="264"/>
    </row>
    <row r="146" spans="1:14">
      <c r="M146" s="190" t="s">
        <v>666</v>
      </c>
    </row>
    <row r="149" spans="1:14">
      <c r="M149" s="190">
        <f>SUM(M25+M30+M48+M58+M74+M84+M137+M145)</f>
        <v>121555.33132300001</v>
      </c>
    </row>
  </sheetData>
  <sheetProtection algorithmName="SHA-512" hashValue="zB0RdT3asap4qY/IsufcyxogRfD6VRf+6/st2eR5hStPGsho4w/20x8vkjHog+JxFUWA9e8wdozjURD2AMiBIA==" saltValue="hGdXl+oh5SMYQn9N6dbSJQ==" spinCount="100000" sheet="1" objects="1" scenarios="1"/>
  <sortState ref="A3:BF248">
    <sortCondition ref="BF3:BF248"/>
  </sortState>
  <pageMargins left="0.7" right="0.7" top="0.75" bottom="0.75" header="0.3" footer="0.3"/>
  <pageSetup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2020-2021 Custodial Bid Results</vt:lpstr>
      <vt:lpstr>2020-2021 Cust. Bid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Kucharski</dc:creator>
  <cp:lastModifiedBy>Kristen Kucharski</cp:lastModifiedBy>
  <cp:lastPrinted>2020-06-04T02:12:18Z</cp:lastPrinted>
  <dcterms:created xsi:type="dcterms:W3CDTF">2020-05-11T13:50:44Z</dcterms:created>
  <dcterms:modified xsi:type="dcterms:W3CDTF">2020-06-09T17:37:41Z</dcterms:modified>
</cp:coreProperties>
</file>